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4_Conventional_FuelEconomy" sheetId="1" r:id="rId1"/>
    <sheet name="2014_Electric_FuelEconomy" sheetId="2" r:id="rId2"/>
  </sheets>
  <calcPr calcId="152511"/>
</workbook>
</file>

<file path=xl/calcChain.xml><?xml version="1.0" encoding="utf-8"?>
<calcChain xmlns="http://schemas.openxmlformats.org/spreadsheetml/2006/main">
  <c r="F19" i="2" l="1"/>
  <c r="G19" i="2" s="1"/>
  <c r="F3" i="2"/>
  <c r="F5" i="2"/>
  <c r="F10" i="2"/>
  <c r="F4" i="2"/>
  <c r="F8" i="2"/>
  <c r="F9" i="2"/>
  <c r="F7" i="2"/>
  <c r="F6" i="2"/>
  <c r="F12" i="2"/>
  <c r="F11" i="2"/>
  <c r="F13" i="2"/>
  <c r="F14" i="2"/>
  <c r="F27" i="1"/>
  <c r="G27" i="1" s="1"/>
  <c r="G4" i="2" l="1"/>
  <c r="G14" i="2"/>
  <c r="G7" i="2"/>
  <c r="G13" i="2"/>
  <c r="G10" i="2"/>
  <c r="G11" i="2"/>
  <c r="G5" i="2"/>
  <c r="G3" i="2"/>
  <c r="G6" i="2"/>
  <c r="G12" i="2"/>
  <c r="G9" i="2"/>
  <c r="G8" i="2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</calcChain>
</file>

<file path=xl/sharedStrings.xml><?xml version="1.0" encoding="utf-8"?>
<sst xmlns="http://schemas.openxmlformats.org/spreadsheetml/2006/main" count="146" uniqueCount="75">
  <si>
    <t>Division</t>
  </si>
  <si>
    <t>Toyota</t>
  </si>
  <si>
    <t>TOYOTA</t>
  </si>
  <si>
    <t>PRIUS c</t>
  </si>
  <si>
    <t>PRIUS</t>
  </si>
  <si>
    <t>Honda</t>
  </si>
  <si>
    <t>ACCORD</t>
  </si>
  <si>
    <t>CIVIC HYBRID</t>
  </si>
  <si>
    <t>Volkswagen</t>
  </si>
  <si>
    <t>Jetta Hybrid</t>
  </si>
  <si>
    <t>INSIGHT</t>
  </si>
  <si>
    <t>LEXUS</t>
  </si>
  <si>
    <t>CT 200h</t>
  </si>
  <si>
    <t>Ford Motor Company</t>
  </si>
  <si>
    <t>Ford</t>
  </si>
  <si>
    <t>FUSION HYBRID FWD</t>
  </si>
  <si>
    <t>PRIUS v</t>
  </si>
  <si>
    <t>CAMRY HYBRID LE</t>
  </si>
  <si>
    <t>Mitsubishi Motors Co</t>
  </si>
  <si>
    <t>Mitsubishi Motors Corporation</t>
  </si>
  <si>
    <t>MIRAGE</t>
  </si>
  <si>
    <t>ES 300h</t>
  </si>
  <si>
    <t>AVALON HYBRID</t>
  </si>
  <si>
    <t>CAMRY HYBRID XLE/SE</t>
  </si>
  <si>
    <t>C-MAX Hybrid FWD</t>
  </si>
  <si>
    <t>Acura</t>
  </si>
  <si>
    <t>ILX</t>
  </si>
  <si>
    <t>Hyundai</t>
  </si>
  <si>
    <t>HYUNDAI MOTOR COMPANY</t>
  </si>
  <si>
    <t>SONATA HYBRID</t>
  </si>
  <si>
    <t>Kia</t>
  </si>
  <si>
    <t>KIA MOTORS CORPORATION</t>
  </si>
  <si>
    <t>OPTIMA HYBRID</t>
  </si>
  <si>
    <t>Lincoln</t>
  </si>
  <si>
    <t>MKZ HYBRID FWD</t>
  </si>
  <si>
    <t>Manufacturer Name</t>
  </si>
  <si>
    <t>Model</t>
  </si>
  <si>
    <t>Annual Fuel Cost</t>
  </si>
  <si>
    <t>City CO2</t>
  </si>
  <si>
    <t>Highway Fuel Economy</t>
  </si>
  <si>
    <t>City Fuel Economy</t>
  </si>
  <si>
    <t>Highway CO2</t>
  </si>
  <si>
    <t>Average</t>
  </si>
  <si>
    <t>Bugatti</t>
  </si>
  <si>
    <t>Beyron</t>
  </si>
  <si>
    <t>BYD Motors Inc.</t>
  </si>
  <si>
    <t>BYD</t>
  </si>
  <si>
    <t>e6</t>
  </si>
  <si>
    <t>General Motors</t>
  </si>
  <si>
    <t>Chevrolet</t>
  </si>
  <si>
    <t>SPARK EV</t>
  </si>
  <si>
    <t>Chrysler Group LLC</t>
  </si>
  <si>
    <t>Fiat</t>
  </si>
  <si>
    <t>500e</t>
  </si>
  <si>
    <t>Focus Electric FWD</t>
  </si>
  <si>
    <t>FIT</t>
  </si>
  <si>
    <t>Mercedes-Benz</t>
  </si>
  <si>
    <t>Smart fortwo elec. drive (conv.)</t>
  </si>
  <si>
    <t>Smart fortwo elec. drive (coupe)</t>
  </si>
  <si>
    <t>i-MiEV</t>
  </si>
  <si>
    <t>Nissan</t>
  </si>
  <si>
    <t>NISSAN</t>
  </si>
  <si>
    <t>LEAF</t>
  </si>
  <si>
    <t>Tesla</t>
  </si>
  <si>
    <t>Tesla Motors</t>
  </si>
  <si>
    <t>Model S (85 kW-hr battery pack)</t>
  </si>
  <si>
    <t>Model S (60 kW-hr battery pack)</t>
  </si>
  <si>
    <t>RAV4 EV</t>
  </si>
  <si>
    <t>All information taken from www.fueleconomy.gov</t>
  </si>
  <si>
    <t>Relative Formula</t>
  </si>
  <si>
    <t>Absolute Formula</t>
  </si>
  <si>
    <t>Difference From Worst Fuel Economy( Bugatti Veyron, 12MPG )</t>
  </si>
  <si>
    <t>Top 20 Most Fuel Efficient Cars</t>
  </si>
  <si>
    <t>The Single Least Fuel Efficient Car</t>
  </si>
  <si>
    <t>Electric Cars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</si>
</sst>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6100"/>
      <name val="DejaVu Sans Condensed"/>
      <family val="2"/>
    </font>
    <font>
      <sz val="11"/>
      <color theme="1"/>
      <name val="DejaVu Sans Condensed"/>
      <family val="2"/>
    </font>
    <font>
      <sz val="11"/>
      <color rgb="FF9C0006"/>
      <name val="DejaVu Sans Condensed"/>
      <family val="2"/>
    </font>
    <font>
      <b/>
      <sz val="11"/>
      <color theme="1"/>
      <name val="DejaVu Sans Condensed"/>
      <family val="2"/>
    </font>
    <font>
      <b/>
      <sz val="16"/>
      <color theme="1"/>
      <name val="DejaVu Sans Condensed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1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0" fontId="3" fillId="0" borderId="0" xfId="0" applyFont="1"/>
    <xf numFmtId="1" fontId="4" fillId="0" borderId="3" xfId="0" applyNumberFormat="1" applyFont="1" applyBorder="1"/>
    <xf numFmtId="49" fontId="4" fillId="0" borderId="0" xfId="0" applyNumberFormat="1" applyFont="1" applyBorder="1"/>
    <xf numFmtId="49" fontId="4" fillId="0" borderId="0" xfId="0" applyNumberFormat="1" applyFont="1" applyFill="1" applyBorder="1"/>
    <xf numFmtId="1" fontId="4" fillId="0" borderId="0" xfId="0" applyNumberFormat="1" applyFont="1" applyBorder="1"/>
    <xf numFmtId="1" fontId="4" fillId="0" borderId="3" xfId="0" applyNumberFormat="1" applyFont="1" applyFill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49" fontId="4" fillId="0" borderId="0" xfId="0" applyNumberFormat="1" applyFont="1"/>
    <xf numFmtId="0" fontId="4" fillId="0" borderId="0" xfId="0" applyFont="1" applyFill="1" applyBorder="1"/>
    <xf numFmtId="0" fontId="6" fillId="2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0" xfId="2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1" applyFont="1" applyBorder="1" applyAlignment="1">
      <alignment horizontal="center"/>
    </xf>
    <xf numFmtId="0" fontId="6" fillId="2" borderId="1" xfId="1" applyFon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C1" workbookViewId="0">
      <selection activeCell="C1" sqref="A1:XFD1048576"/>
    </sheetView>
  </sheetViews>
  <sheetFormatPr defaultRowHeight="15" x14ac:dyDescent="0.25"/>
  <cols>
    <col min="1" max="1" width="20.85546875" bestFit="1" customWidth="1"/>
    <col min="2" max="2" width="27.140625" bestFit="1" customWidth="1"/>
    <col min="3" max="3" width="22.5703125" bestFit="1" customWidth="1"/>
    <col min="4" max="4" width="19.42578125" bestFit="1" customWidth="1"/>
    <col min="5" max="5" width="24.28515625" bestFit="1" customWidth="1"/>
    <col min="6" max="6" width="16.140625" bestFit="1" customWidth="1"/>
    <col min="7" max="7" width="64" bestFit="1" customWidth="1"/>
    <col min="8" max="8" width="17.85546875" bestFit="1" customWidth="1"/>
    <col min="9" max="9" width="9.7109375" bestFit="1" customWidth="1"/>
    <col min="10" max="10" width="14.5703125" bestFit="1" customWidth="1"/>
  </cols>
  <sheetData>
    <row r="1" spans="1:36" ht="20.25" x14ac:dyDescent="0.3">
      <c r="A1" s="22" t="s">
        <v>72</v>
      </c>
      <c r="B1" s="21"/>
      <c r="C1" s="21"/>
      <c r="D1" s="21"/>
      <c r="E1" s="21"/>
      <c r="F1" s="21"/>
      <c r="G1" s="21"/>
    </row>
    <row r="2" spans="1:36" s="18" customFormat="1" x14ac:dyDescent="0.25">
      <c r="A2" s="17" t="s">
        <v>35</v>
      </c>
      <c r="B2" s="17" t="s">
        <v>0</v>
      </c>
      <c r="C2" s="17" t="s">
        <v>36</v>
      </c>
      <c r="D2" s="17" t="s">
        <v>40</v>
      </c>
      <c r="E2" s="17" t="s">
        <v>39</v>
      </c>
      <c r="F2" s="17" t="s">
        <v>42</v>
      </c>
      <c r="G2" s="17" t="s">
        <v>71</v>
      </c>
      <c r="H2" s="17" t="s">
        <v>37</v>
      </c>
      <c r="I2" s="17" t="s">
        <v>38</v>
      </c>
      <c r="J2" s="17" t="s">
        <v>41</v>
      </c>
    </row>
    <row r="3" spans="1:36" x14ac:dyDescent="0.25">
      <c r="A3" s="3" t="s">
        <v>1</v>
      </c>
      <c r="B3" s="3" t="s">
        <v>2</v>
      </c>
      <c r="C3" s="3" t="s">
        <v>3</v>
      </c>
      <c r="D3" s="2">
        <v>53</v>
      </c>
      <c r="E3" s="2">
        <v>46</v>
      </c>
      <c r="F3" s="2">
        <f>(D3+E3)/2</f>
        <v>49.5</v>
      </c>
      <c r="G3" s="2">
        <f>F3-$F$27</f>
        <v>38</v>
      </c>
      <c r="H3" s="2">
        <v>1050</v>
      </c>
      <c r="I3" s="2">
        <v>654</v>
      </c>
      <c r="J3" s="2">
        <v>426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5">
      <c r="A4" s="3" t="s">
        <v>1</v>
      </c>
      <c r="B4" s="3" t="s">
        <v>2</v>
      </c>
      <c r="C4" s="3" t="s">
        <v>4</v>
      </c>
      <c r="D4" s="2">
        <v>51</v>
      </c>
      <c r="E4" s="2">
        <v>48</v>
      </c>
      <c r="F4" s="2">
        <f t="shared" ref="F4:F22" si="0">(D4+E4)/2</f>
        <v>49.5</v>
      </c>
      <c r="G4" s="2">
        <f t="shared" ref="G4:G22" si="1">F4-$F$27</f>
        <v>38</v>
      </c>
      <c r="H4" s="2">
        <v>1050</v>
      </c>
      <c r="I4" s="2">
        <v>680</v>
      </c>
      <c r="J4" s="2">
        <v>461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25">
      <c r="A5" s="3" t="s">
        <v>5</v>
      </c>
      <c r="B5" s="3" t="s">
        <v>5</v>
      </c>
      <c r="C5" s="3" t="s">
        <v>6</v>
      </c>
      <c r="D5" s="2">
        <v>50</v>
      </c>
      <c r="E5" s="2">
        <v>45</v>
      </c>
      <c r="F5" s="2">
        <f t="shared" si="0"/>
        <v>47.5</v>
      </c>
      <c r="G5" s="2">
        <f t="shared" si="1"/>
        <v>36</v>
      </c>
      <c r="H5" s="2">
        <v>1100</v>
      </c>
      <c r="I5" s="2">
        <v>654</v>
      </c>
      <c r="J5" s="2">
        <v>426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25">
      <c r="A6" s="3" t="s">
        <v>5</v>
      </c>
      <c r="B6" s="3" t="s">
        <v>5</v>
      </c>
      <c r="C6" s="3" t="s">
        <v>7</v>
      </c>
      <c r="D6" s="2">
        <v>44</v>
      </c>
      <c r="E6" s="2">
        <v>47</v>
      </c>
      <c r="F6" s="2">
        <f t="shared" si="0"/>
        <v>45.5</v>
      </c>
      <c r="G6" s="2">
        <f t="shared" si="1"/>
        <v>34</v>
      </c>
      <c r="H6" s="2">
        <v>1150</v>
      </c>
      <c r="I6" s="2">
        <v>680</v>
      </c>
      <c r="J6" s="2">
        <v>461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5">
      <c r="A7" s="3" t="s">
        <v>8</v>
      </c>
      <c r="B7" s="3" t="s">
        <v>8</v>
      </c>
      <c r="C7" s="3" t="s">
        <v>9</v>
      </c>
      <c r="D7" s="2">
        <v>42</v>
      </c>
      <c r="E7" s="2">
        <v>48</v>
      </c>
      <c r="F7" s="2">
        <f t="shared" si="0"/>
        <v>45</v>
      </c>
      <c r="G7" s="2">
        <f t="shared" si="1"/>
        <v>33.5</v>
      </c>
      <c r="H7" s="2">
        <v>1250</v>
      </c>
      <c r="I7" s="2">
        <v>656</v>
      </c>
      <c r="J7" s="2">
        <v>394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5">
      <c r="A8" s="3" t="s">
        <v>5</v>
      </c>
      <c r="B8" s="3" t="s">
        <v>5</v>
      </c>
      <c r="C8" s="3" t="s">
        <v>10</v>
      </c>
      <c r="D8" s="2">
        <v>41</v>
      </c>
      <c r="E8" s="2">
        <v>44</v>
      </c>
      <c r="F8" s="2">
        <f t="shared" si="0"/>
        <v>42.5</v>
      </c>
      <c r="G8" s="2">
        <f t="shared" si="1"/>
        <v>31</v>
      </c>
      <c r="H8" s="2">
        <v>1250</v>
      </c>
      <c r="I8" s="2">
        <v>770</v>
      </c>
      <c r="J8" s="2">
        <v>436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25">
      <c r="A9" s="3" t="s">
        <v>5</v>
      </c>
      <c r="B9" s="3" t="s">
        <v>5</v>
      </c>
      <c r="C9" s="3" t="s">
        <v>10</v>
      </c>
      <c r="D9" s="2">
        <v>41</v>
      </c>
      <c r="E9" s="2">
        <v>44</v>
      </c>
      <c r="F9" s="2">
        <f t="shared" si="0"/>
        <v>42.5</v>
      </c>
      <c r="G9" s="2">
        <f t="shared" si="1"/>
        <v>31</v>
      </c>
      <c r="H9" s="2">
        <v>1250</v>
      </c>
      <c r="I9" s="2">
        <v>686</v>
      </c>
      <c r="J9" s="2">
        <v>400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25">
      <c r="A10" s="3" t="s">
        <v>1</v>
      </c>
      <c r="B10" s="3" t="s">
        <v>11</v>
      </c>
      <c r="C10" s="3" t="s">
        <v>12</v>
      </c>
      <c r="D10" s="2">
        <v>43</v>
      </c>
      <c r="E10" s="2">
        <v>40</v>
      </c>
      <c r="F10" s="2">
        <f t="shared" si="0"/>
        <v>41.5</v>
      </c>
      <c r="G10" s="2">
        <f t="shared" si="1"/>
        <v>30</v>
      </c>
      <c r="H10" s="2">
        <v>1250</v>
      </c>
      <c r="I10" s="2">
        <v>754</v>
      </c>
      <c r="J10" s="2">
        <v>456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5">
      <c r="A11" s="3" t="s">
        <v>13</v>
      </c>
      <c r="B11" s="3" t="s">
        <v>14</v>
      </c>
      <c r="C11" s="3" t="s">
        <v>15</v>
      </c>
      <c r="D11" s="2">
        <v>44</v>
      </c>
      <c r="E11" s="2">
        <v>41</v>
      </c>
      <c r="F11" s="2">
        <f t="shared" si="0"/>
        <v>42.5</v>
      </c>
      <c r="G11" s="2">
        <f t="shared" si="1"/>
        <v>31</v>
      </c>
      <c r="H11" s="2">
        <v>1250</v>
      </c>
      <c r="I11" s="2">
        <v>656</v>
      </c>
      <c r="J11" s="2">
        <v>394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25">
      <c r="A12" s="3" t="s">
        <v>1</v>
      </c>
      <c r="B12" s="3" t="s">
        <v>2</v>
      </c>
      <c r="C12" s="3" t="s">
        <v>16</v>
      </c>
      <c r="D12" s="2">
        <v>44</v>
      </c>
      <c r="E12" s="2">
        <v>40</v>
      </c>
      <c r="F12" s="2">
        <f t="shared" si="0"/>
        <v>42</v>
      </c>
      <c r="G12" s="2">
        <f t="shared" si="1"/>
        <v>30.5</v>
      </c>
      <c r="H12" s="2">
        <v>1250</v>
      </c>
      <c r="I12" s="2">
        <v>770</v>
      </c>
      <c r="J12" s="2">
        <v>436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5">
      <c r="A13" s="3" t="s">
        <v>1</v>
      </c>
      <c r="B13" s="3" t="s">
        <v>2</v>
      </c>
      <c r="C13" s="3" t="s">
        <v>17</v>
      </c>
      <c r="D13" s="2">
        <v>43</v>
      </c>
      <c r="E13" s="2">
        <v>39</v>
      </c>
      <c r="F13" s="2">
        <f t="shared" si="0"/>
        <v>41</v>
      </c>
      <c r="G13" s="2">
        <f t="shared" si="1"/>
        <v>29.5</v>
      </c>
      <c r="H13" s="2">
        <v>1300</v>
      </c>
      <c r="I13" s="2">
        <v>686</v>
      </c>
      <c r="J13" s="2">
        <v>400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5">
      <c r="A14" s="3" t="s">
        <v>18</v>
      </c>
      <c r="B14" s="3" t="s">
        <v>19</v>
      </c>
      <c r="C14" s="3" t="s">
        <v>20</v>
      </c>
      <c r="D14" s="2">
        <v>37</v>
      </c>
      <c r="E14" s="2">
        <v>44</v>
      </c>
      <c r="F14" s="2">
        <f t="shared" si="0"/>
        <v>40.5</v>
      </c>
      <c r="G14" s="2">
        <f t="shared" si="1"/>
        <v>29</v>
      </c>
      <c r="H14" s="2">
        <v>1300</v>
      </c>
      <c r="I14" s="2">
        <v>754</v>
      </c>
      <c r="J14" s="2">
        <v>456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5">
      <c r="A15" s="3" t="s">
        <v>1</v>
      </c>
      <c r="B15" s="3" t="s">
        <v>11</v>
      </c>
      <c r="C15" s="3" t="s">
        <v>21</v>
      </c>
      <c r="D15" s="2">
        <v>40</v>
      </c>
      <c r="E15" s="2">
        <v>39</v>
      </c>
      <c r="F15" s="2">
        <f t="shared" si="0"/>
        <v>39.5</v>
      </c>
      <c r="G15" s="2">
        <f t="shared" si="1"/>
        <v>28</v>
      </c>
      <c r="H15" s="2">
        <v>1300</v>
      </c>
      <c r="I15" s="2">
        <v>396</v>
      </c>
      <c r="J15" s="2">
        <v>285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5">
      <c r="A16" s="3" t="s">
        <v>1</v>
      </c>
      <c r="B16" s="3" t="s">
        <v>2</v>
      </c>
      <c r="C16" s="3" t="s">
        <v>22</v>
      </c>
      <c r="D16" s="2">
        <v>40</v>
      </c>
      <c r="E16" s="2">
        <v>39</v>
      </c>
      <c r="F16" s="2">
        <f t="shared" si="0"/>
        <v>39.5</v>
      </c>
      <c r="G16" s="2">
        <f t="shared" si="1"/>
        <v>28</v>
      </c>
      <c r="H16" s="2">
        <v>1300</v>
      </c>
      <c r="I16" s="2">
        <v>403</v>
      </c>
      <c r="J16" s="2">
        <v>266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5">
      <c r="A17" s="3" t="s">
        <v>1</v>
      </c>
      <c r="B17" s="3" t="s">
        <v>2</v>
      </c>
      <c r="C17" s="3" t="s">
        <v>23</v>
      </c>
      <c r="D17" s="2">
        <v>40</v>
      </c>
      <c r="E17" s="2">
        <v>38</v>
      </c>
      <c r="F17" s="2">
        <f t="shared" si="0"/>
        <v>39</v>
      </c>
      <c r="G17" s="2">
        <f t="shared" si="1"/>
        <v>27.5</v>
      </c>
      <c r="H17" s="2">
        <v>1300</v>
      </c>
      <c r="I17" s="2">
        <v>401</v>
      </c>
      <c r="J17" s="2">
        <v>259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5">
      <c r="A18" s="3" t="s">
        <v>13</v>
      </c>
      <c r="B18" s="3" t="s">
        <v>14</v>
      </c>
      <c r="C18" s="3" t="s">
        <v>24</v>
      </c>
      <c r="D18" s="2">
        <v>42</v>
      </c>
      <c r="E18" s="2">
        <v>37</v>
      </c>
      <c r="F18" s="2">
        <f t="shared" si="0"/>
        <v>39.5</v>
      </c>
      <c r="G18" s="2">
        <f t="shared" si="1"/>
        <v>28</v>
      </c>
      <c r="H18" s="2">
        <v>1300</v>
      </c>
      <c r="I18" s="2">
        <v>518</v>
      </c>
      <c r="J18" s="2">
        <v>376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5">
      <c r="A19" s="3" t="s">
        <v>5</v>
      </c>
      <c r="B19" s="3" t="s">
        <v>25</v>
      </c>
      <c r="C19" s="3" t="s">
        <v>26</v>
      </c>
      <c r="D19" s="2">
        <v>39</v>
      </c>
      <c r="E19" s="2">
        <v>38</v>
      </c>
      <c r="F19" s="2">
        <f t="shared" si="0"/>
        <v>38.5</v>
      </c>
      <c r="G19" s="2">
        <f t="shared" si="1"/>
        <v>27</v>
      </c>
      <c r="H19" s="2">
        <v>1500</v>
      </c>
      <c r="I19" s="2">
        <v>476</v>
      </c>
      <c r="J19" s="2">
        <v>340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5">
      <c r="A20" s="3" t="s">
        <v>27</v>
      </c>
      <c r="B20" s="3" t="s">
        <v>28</v>
      </c>
      <c r="C20" s="3" t="s">
        <v>29</v>
      </c>
      <c r="D20" s="2">
        <v>36</v>
      </c>
      <c r="E20" s="2">
        <v>40</v>
      </c>
      <c r="F20" s="2">
        <f t="shared" si="0"/>
        <v>38</v>
      </c>
      <c r="G20" s="2">
        <f t="shared" si="1"/>
        <v>26.5</v>
      </c>
      <c r="H20" s="2">
        <v>1400</v>
      </c>
      <c r="I20" s="2">
        <v>518</v>
      </c>
      <c r="J20" s="2">
        <v>376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5">
      <c r="A21" s="3" t="s">
        <v>30</v>
      </c>
      <c r="B21" s="3" t="s">
        <v>31</v>
      </c>
      <c r="C21" s="3" t="s">
        <v>32</v>
      </c>
      <c r="D21" s="2">
        <v>36</v>
      </c>
      <c r="E21" s="2">
        <v>40</v>
      </c>
      <c r="F21" s="2">
        <f t="shared" si="0"/>
        <v>38</v>
      </c>
      <c r="G21" s="2">
        <f t="shared" si="1"/>
        <v>26.5</v>
      </c>
      <c r="H21" s="2">
        <v>1400</v>
      </c>
      <c r="I21" s="2">
        <v>1050</v>
      </c>
      <c r="J21" s="2">
        <v>599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5">
      <c r="A22" s="3" t="s">
        <v>13</v>
      </c>
      <c r="B22" s="3" t="s">
        <v>33</v>
      </c>
      <c r="C22" s="3" t="s">
        <v>34</v>
      </c>
      <c r="D22" s="2">
        <v>38</v>
      </c>
      <c r="E22" s="2">
        <v>37</v>
      </c>
      <c r="F22" s="2">
        <f t="shared" si="0"/>
        <v>37.5</v>
      </c>
      <c r="G22" s="2">
        <f t="shared" si="1"/>
        <v>26</v>
      </c>
      <c r="H22" s="2">
        <v>1400</v>
      </c>
      <c r="I22" s="2">
        <v>565</v>
      </c>
      <c r="J22" s="2">
        <v>321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25">
      <c r="F23" s="20" t="s">
        <v>69</v>
      </c>
      <c r="G23" s="5" t="s">
        <v>70</v>
      </c>
    </row>
    <row r="24" spans="1:36" x14ac:dyDescent="0.25">
      <c r="F24" s="20"/>
      <c r="G24" s="5"/>
    </row>
    <row r="25" spans="1:36" ht="20.25" x14ac:dyDescent="0.3">
      <c r="A25" s="22" t="s">
        <v>73</v>
      </c>
      <c r="B25" s="23"/>
      <c r="C25" s="23"/>
      <c r="D25" s="23"/>
      <c r="E25" s="23"/>
      <c r="F25" s="23"/>
      <c r="G25" s="23"/>
    </row>
    <row r="26" spans="1:36" s="18" customFormat="1" x14ac:dyDescent="0.25">
      <c r="A26" s="19" t="s">
        <v>35</v>
      </c>
      <c r="B26" s="19" t="s">
        <v>0</v>
      </c>
      <c r="C26" s="19" t="s">
        <v>36</v>
      </c>
      <c r="D26" s="19" t="s">
        <v>40</v>
      </c>
      <c r="E26" s="19" t="s">
        <v>39</v>
      </c>
      <c r="F26" s="19" t="s">
        <v>42</v>
      </c>
      <c r="G26" s="19" t="s">
        <v>71</v>
      </c>
      <c r="H26" s="19" t="s">
        <v>37</v>
      </c>
    </row>
    <row r="27" spans="1:36" x14ac:dyDescent="0.25">
      <c r="A27" s="3" t="s">
        <v>43</v>
      </c>
      <c r="B27" s="3" t="s">
        <v>43</v>
      </c>
      <c r="C27" s="3" t="s">
        <v>44</v>
      </c>
      <c r="D27" s="2">
        <v>8</v>
      </c>
      <c r="E27" s="2">
        <v>15</v>
      </c>
      <c r="F27" s="2">
        <f>(D27+E27)/2</f>
        <v>11.5</v>
      </c>
      <c r="G27" s="2">
        <f t="shared" ref="G27" si="2">F27-$F$27</f>
        <v>0</v>
      </c>
      <c r="H27" s="2">
        <v>5600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9" spans="1:36" x14ac:dyDescent="0.25">
      <c r="A29" s="21" t="s">
        <v>68</v>
      </c>
      <c r="B29" s="21"/>
      <c r="C29" s="21"/>
    </row>
  </sheetData>
  <mergeCells count="3">
    <mergeCell ref="A1:G1"/>
    <mergeCell ref="A29:C29"/>
    <mergeCell ref="A25:G2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workbookViewId="0">
      <selection sqref="A1:XFD1048576"/>
    </sheetView>
  </sheetViews>
  <sheetFormatPr defaultRowHeight="15" x14ac:dyDescent="0.25"/>
  <cols>
    <col min="1" max="1" width="20.85546875" bestFit="1" customWidth="1"/>
    <col min="2" max="2" width="26.28515625" bestFit="1" customWidth="1"/>
    <col min="3" max="3" width="28.5703125" bestFit="1" customWidth="1"/>
    <col min="4" max="4" width="19.42578125" bestFit="1" customWidth="1"/>
    <col min="5" max="5" width="24.28515625" bestFit="1" customWidth="1"/>
    <col min="6" max="6" width="16.140625" bestFit="1" customWidth="1"/>
    <col min="7" max="7" width="64" bestFit="1" customWidth="1"/>
    <col min="8" max="8" width="17.85546875" bestFit="1" customWidth="1"/>
    <col min="9" max="10" width="38.5703125" bestFit="1" customWidth="1"/>
  </cols>
  <sheetData>
    <row r="1" spans="1:47" ht="21" thickBot="1" x14ac:dyDescent="0.35">
      <c r="A1" s="22" t="s">
        <v>74</v>
      </c>
      <c r="B1" s="22"/>
      <c r="C1" s="22"/>
      <c r="D1" s="22"/>
      <c r="E1" s="22"/>
      <c r="F1" s="22"/>
      <c r="G1" s="22"/>
    </row>
    <row r="2" spans="1:47" x14ac:dyDescent="0.25">
      <c r="A2" s="24" t="s">
        <v>35</v>
      </c>
      <c r="B2" s="24" t="s">
        <v>0</v>
      </c>
      <c r="C2" s="24" t="s">
        <v>36</v>
      </c>
      <c r="D2" s="25" t="s">
        <v>40</v>
      </c>
      <c r="E2" s="24" t="s">
        <v>39</v>
      </c>
      <c r="F2" s="24" t="s">
        <v>42</v>
      </c>
      <c r="G2" s="24" t="s">
        <v>71</v>
      </c>
      <c r="H2" s="25" t="s">
        <v>37</v>
      </c>
      <c r="I2" s="1"/>
    </row>
    <row r="3" spans="1:47" s="12" customFormat="1" ht="12.75" x14ac:dyDescent="0.2">
      <c r="A3" s="7" t="s">
        <v>48</v>
      </c>
      <c r="B3" s="8" t="s">
        <v>49</v>
      </c>
      <c r="C3" s="7" t="s">
        <v>50</v>
      </c>
      <c r="D3" s="6">
        <v>128</v>
      </c>
      <c r="E3" s="9">
        <v>109</v>
      </c>
      <c r="F3" s="9">
        <f>(D3+E3)/2</f>
        <v>118.5</v>
      </c>
      <c r="G3" s="9">
        <f>F3-$F$19</f>
        <v>107</v>
      </c>
      <c r="H3" s="6">
        <v>500</v>
      </c>
    </row>
    <row r="4" spans="1:47" s="12" customFormat="1" ht="12.75" x14ac:dyDescent="0.2">
      <c r="A4" s="7" t="s">
        <v>5</v>
      </c>
      <c r="B4" s="8" t="s">
        <v>5</v>
      </c>
      <c r="C4" s="7" t="s">
        <v>55</v>
      </c>
      <c r="D4" s="6">
        <v>132</v>
      </c>
      <c r="E4" s="9">
        <v>105</v>
      </c>
      <c r="F4" s="9">
        <f>(D4+E4)/2</f>
        <v>118.5</v>
      </c>
      <c r="G4" s="9">
        <f>F4-$F$19</f>
        <v>107</v>
      </c>
      <c r="H4" s="6">
        <v>500</v>
      </c>
      <c r="I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47" s="14" customFormat="1" x14ac:dyDescent="0.25">
      <c r="A5" s="8" t="s">
        <v>51</v>
      </c>
      <c r="B5" s="8" t="s">
        <v>52</v>
      </c>
      <c r="C5" s="7" t="s">
        <v>53</v>
      </c>
      <c r="D5" s="6">
        <v>122</v>
      </c>
      <c r="E5" s="9">
        <v>108</v>
      </c>
      <c r="F5" s="9">
        <f>(D5+E5)/2</f>
        <v>115</v>
      </c>
      <c r="G5" s="9">
        <f>F5-$F$19</f>
        <v>103.5</v>
      </c>
      <c r="H5" s="6">
        <v>500</v>
      </c>
      <c r="I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47" s="12" customFormat="1" ht="12.75" x14ac:dyDescent="0.2">
      <c r="A6" s="7" t="s">
        <v>60</v>
      </c>
      <c r="B6" s="8" t="s">
        <v>61</v>
      </c>
      <c r="C6" s="7" t="s">
        <v>62</v>
      </c>
      <c r="D6" s="6">
        <v>126</v>
      </c>
      <c r="E6" s="9">
        <v>101</v>
      </c>
      <c r="F6" s="9">
        <f>(D6+E6)/2</f>
        <v>113.5</v>
      </c>
      <c r="G6" s="9">
        <f>F6-$F$19</f>
        <v>102</v>
      </c>
      <c r="H6" s="6">
        <v>550</v>
      </c>
      <c r="I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47" s="12" customFormat="1" ht="12.75" x14ac:dyDescent="0.2">
      <c r="A7" s="8" t="s">
        <v>18</v>
      </c>
      <c r="B7" s="8" t="s">
        <v>19</v>
      </c>
      <c r="C7" s="7" t="s">
        <v>59</v>
      </c>
      <c r="D7" s="6">
        <v>126</v>
      </c>
      <c r="E7" s="9">
        <v>99</v>
      </c>
      <c r="F7" s="9">
        <f>(D7+E7)/2</f>
        <v>112.5</v>
      </c>
      <c r="G7" s="9">
        <f>F7-$F$19</f>
        <v>101</v>
      </c>
      <c r="H7" s="6">
        <v>550</v>
      </c>
      <c r="I7" s="11"/>
      <c r="O7" s="15"/>
      <c r="R7" s="11"/>
      <c r="S7" s="16"/>
      <c r="T7" s="16"/>
      <c r="U7" s="16"/>
      <c r="V7" s="11"/>
      <c r="W7" s="7"/>
      <c r="X7" s="7"/>
      <c r="Y7" s="7"/>
      <c r="Z7" s="7"/>
      <c r="AA7" s="11"/>
      <c r="AB7" s="11"/>
      <c r="AC7" s="7"/>
      <c r="AD7" s="11"/>
      <c r="AU7" s="15"/>
    </row>
    <row r="8" spans="1:47" s="12" customFormat="1" ht="12.75" x14ac:dyDescent="0.2">
      <c r="A8" s="7" t="s">
        <v>56</v>
      </c>
      <c r="B8" s="8" t="s">
        <v>56</v>
      </c>
      <c r="C8" s="7" t="s">
        <v>57</v>
      </c>
      <c r="D8" s="6">
        <v>122</v>
      </c>
      <c r="E8" s="9">
        <v>93</v>
      </c>
      <c r="F8" s="9">
        <f>(D8+E8)/2</f>
        <v>107.5</v>
      </c>
      <c r="G8" s="9">
        <f>F8-$F$19</f>
        <v>96</v>
      </c>
      <c r="H8" s="10">
        <v>550</v>
      </c>
    </row>
    <row r="9" spans="1:47" s="12" customFormat="1" ht="12.75" x14ac:dyDescent="0.2">
      <c r="A9" s="7" t="s">
        <v>56</v>
      </c>
      <c r="B9" s="8" t="s">
        <v>56</v>
      </c>
      <c r="C9" s="7" t="s">
        <v>58</v>
      </c>
      <c r="D9" s="6">
        <v>122</v>
      </c>
      <c r="E9" s="9">
        <v>93</v>
      </c>
      <c r="F9" s="9">
        <f>(D9+E9)/2</f>
        <v>107.5</v>
      </c>
      <c r="G9" s="9">
        <f>F9-$F$19</f>
        <v>96</v>
      </c>
      <c r="H9" s="10">
        <v>550</v>
      </c>
    </row>
    <row r="10" spans="1:47" s="12" customFormat="1" ht="12.75" x14ac:dyDescent="0.2">
      <c r="A10" s="8" t="s">
        <v>13</v>
      </c>
      <c r="B10" s="8" t="s">
        <v>14</v>
      </c>
      <c r="C10" s="7" t="s">
        <v>54</v>
      </c>
      <c r="D10" s="6">
        <v>110</v>
      </c>
      <c r="E10" s="9">
        <v>99</v>
      </c>
      <c r="F10" s="9">
        <f>(D10+E10)/2</f>
        <v>104.5</v>
      </c>
      <c r="G10" s="9">
        <f>F10-$F$19</f>
        <v>93</v>
      </c>
      <c r="H10" s="6">
        <v>600</v>
      </c>
    </row>
    <row r="11" spans="1:47" s="12" customFormat="1" ht="12.75" x14ac:dyDescent="0.2">
      <c r="A11" s="7" t="s">
        <v>63</v>
      </c>
      <c r="B11" s="8" t="s">
        <v>64</v>
      </c>
      <c r="C11" s="7" t="s">
        <v>66</v>
      </c>
      <c r="D11" s="6">
        <v>94</v>
      </c>
      <c r="E11" s="9">
        <v>97</v>
      </c>
      <c r="F11" s="9">
        <f>(D11+E11)/2</f>
        <v>95.5</v>
      </c>
      <c r="G11" s="9">
        <f>F11-$F$19</f>
        <v>84</v>
      </c>
      <c r="H11" s="6">
        <v>650</v>
      </c>
    </row>
    <row r="12" spans="1:47" x14ac:dyDescent="0.25">
      <c r="A12" s="7" t="s">
        <v>63</v>
      </c>
      <c r="B12" s="8" t="s">
        <v>64</v>
      </c>
      <c r="C12" s="7" t="s">
        <v>65</v>
      </c>
      <c r="D12" s="6">
        <v>88</v>
      </c>
      <c r="E12" s="9">
        <v>90</v>
      </c>
      <c r="F12" s="9">
        <f>(D12+E12)/2</f>
        <v>89</v>
      </c>
      <c r="G12" s="9">
        <f>F12-$F$19</f>
        <v>77.5</v>
      </c>
      <c r="H12" s="6">
        <v>700</v>
      </c>
    </row>
    <row r="13" spans="1:47" x14ac:dyDescent="0.25">
      <c r="A13" s="7" t="s">
        <v>1</v>
      </c>
      <c r="B13" s="8" t="s">
        <v>2</v>
      </c>
      <c r="C13" s="7" t="s">
        <v>67</v>
      </c>
      <c r="D13" s="6">
        <v>78</v>
      </c>
      <c r="E13" s="9">
        <v>74</v>
      </c>
      <c r="F13" s="9">
        <f>(D13+E13)/2</f>
        <v>76</v>
      </c>
      <c r="G13" s="9">
        <f>F13-$F$19</f>
        <v>64.5</v>
      </c>
      <c r="H13" s="6">
        <v>800</v>
      </c>
    </row>
    <row r="14" spans="1:47" s="14" customFormat="1" x14ac:dyDescent="0.25">
      <c r="A14" s="7" t="s">
        <v>45</v>
      </c>
      <c r="B14" s="8" t="s">
        <v>46</v>
      </c>
      <c r="C14" s="7" t="s">
        <v>47</v>
      </c>
      <c r="D14" s="6">
        <v>61</v>
      </c>
      <c r="E14" s="9">
        <v>65</v>
      </c>
      <c r="F14" s="9">
        <f>(D14+E14)/2</f>
        <v>63</v>
      </c>
      <c r="G14" s="9">
        <f>F14-$F$19</f>
        <v>51.5</v>
      </c>
      <c r="H14" s="6">
        <v>950</v>
      </c>
      <c r="I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47" s="5" customFormat="1" x14ac:dyDescent="0.25">
      <c r="F15" s="5" t="s">
        <v>69</v>
      </c>
      <c r="G15" s="5" t="s">
        <v>70</v>
      </c>
    </row>
    <row r="17" spans="1:8" ht="20.25" x14ac:dyDescent="0.3">
      <c r="A17" s="22" t="s">
        <v>73</v>
      </c>
      <c r="B17" s="23"/>
      <c r="C17" s="23"/>
      <c r="D17" s="23"/>
      <c r="E17" s="23"/>
      <c r="F17" s="23"/>
      <c r="G17" s="23"/>
    </row>
    <row r="18" spans="1:8" x14ac:dyDescent="0.25">
      <c r="A18" s="19" t="s">
        <v>35</v>
      </c>
      <c r="B18" s="19" t="s">
        <v>0</v>
      </c>
      <c r="C18" s="19" t="s">
        <v>36</v>
      </c>
      <c r="D18" s="19" t="s">
        <v>40</v>
      </c>
      <c r="E18" s="19" t="s">
        <v>39</v>
      </c>
      <c r="F18" s="19" t="s">
        <v>42</v>
      </c>
      <c r="G18" s="19" t="s">
        <v>71</v>
      </c>
      <c r="H18" s="19" t="s">
        <v>37</v>
      </c>
    </row>
    <row r="19" spans="1:8" x14ac:dyDescent="0.25">
      <c r="A19" s="3" t="s">
        <v>43</v>
      </c>
      <c r="B19" s="3" t="s">
        <v>43</v>
      </c>
      <c r="C19" s="3" t="s">
        <v>44</v>
      </c>
      <c r="D19" s="2">
        <v>8</v>
      </c>
      <c r="E19" s="2">
        <v>15</v>
      </c>
      <c r="F19" s="2">
        <f>(D19+E19)/2</f>
        <v>11.5</v>
      </c>
      <c r="G19" s="9">
        <f>F19-$F$19</f>
        <v>0</v>
      </c>
      <c r="H19" s="2">
        <v>5600</v>
      </c>
    </row>
    <row r="21" spans="1:8" x14ac:dyDescent="0.25">
      <c r="A21" s="21" t="s">
        <v>68</v>
      </c>
      <c r="B21" s="21"/>
      <c r="C21" s="21"/>
    </row>
  </sheetData>
  <sortState ref="A1:K16">
    <sortCondition descending="1" ref="F4"/>
  </sortState>
  <mergeCells count="3">
    <mergeCell ref="A17:G17"/>
    <mergeCell ref="A21:C21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2014_Conventional_FuelEconomy</vt:lpstr>
      <vt:lpstr>2014_Electric_FuelEconomy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2014-06-29T19:32:39Z</dcterms:modified>
</cp:coreProperties>
</file>