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3.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4.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5.xml" ContentType="application/vnd.openxmlformats-officedocument.spreadsheetml.table+xml"/>
  <Override PartName="/xl/pivotTables/pivotTable4.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holmankh/Google Drive/2019 Course Evaluation Website/"/>
    </mc:Choice>
  </mc:AlternateContent>
  <xr:revisionPtr revIDLastSave="0" documentId="8_{69232BEA-D202-1147-9A2D-437CB1E39120}" xr6:coauthVersionLast="45" xr6:coauthVersionMax="45" xr10:uidLastSave="{00000000-0000-0000-0000-000000000000}"/>
  <bookViews>
    <workbookView xWindow="51200" yWindow="460" windowWidth="37300" windowHeight="19460" activeTab="9" xr2:uid="{893F0F7D-444E-CA41-BB42-7AFBD5C7D707}"/>
  </bookViews>
  <sheets>
    <sheet name="Response Rates" sheetId="1" r:id="rId1"/>
    <sheet name="Table_Means by Level" sheetId="2" r:id="rId2"/>
    <sheet name="Pivot Chart_Table by Level" sheetId="4" r:id="rId3"/>
    <sheet name="Table_Means by College" sheetId="5" r:id="rId4"/>
    <sheet name="Pivot Chart_Table by College" sheetId="6" r:id="rId5"/>
    <sheet name="Table_LAS Division" sheetId="7" r:id="rId6"/>
    <sheet name="Pivot_LAS by Division" sheetId="9" r:id="rId7"/>
    <sheet name="Table_ED Division" sheetId="8" r:id="rId8"/>
    <sheet name="Pivot_COE by Division" sheetId="10" r:id="rId9"/>
    <sheet name="Vlookup_Term" sheetId="3" r:id="rId10"/>
  </sheets>
  <definedNames>
    <definedName name="Slicer_Criteria">#N/A</definedName>
    <definedName name="Slicer_Criteria1">#N/A</definedName>
    <definedName name="Slicer_Criteria2">#N/A</definedName>
    <definedName name="Slicer_Criteria3">#N/A</definedName>
    <definedName name="Slicer_Division">#N/A</definedName>
    <definedName name="Slicer_Division1">#N/A</definedName>
    <definedName name="Slicer_Level">#N/A</definedName>
    <definedName name="Slicer_School">#N/A</definedName>
    <definedName name="Slicer_Term">#N/A</definedName>
    <definedName name="Slicer_Term1">#N/A</definedName>
    <definedName name="Slicer_Term11">#N/A</definedName>
    <definedName name="Slicer_Term2">#N/A</definedName>
    <definedName name="Slicer_Term3">#N/A</definedName>
  </definedNames>
  <calcPr calcId="191029"/>
  <pivotCaches>
    <pivotCache cacheId="6" r:id="rId11"/>
    <pivotCache cacheId="7" r:id="rId12"/>
    <pivotCache cacheId="12" r:id="rId13"/>
    <pivotCache cacheId="17" r:id="rId14"/>
  </pivotCaches>
  <fileRecoveryPr repairLoad="1"/>
  <extLst>
    <ext xmlns:x14="http://schemas.microsoft.com/office/spreadsheetml/2009/9/main" uri="{BBE1A952-AA13-448e-AADC-164F8A28A991}">
      <x14:slicerCaches>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82" i="7" l="1"/>
  <c r="D983" i="7"/>
  <c r="D984" i="7"/>
  <c r="D985" i="7"/>
  <c r="D986" i="7"/>
  <c r="D987" i="7"/>
  <c r="D988" i="7"/>
  <c r="D989" i="7"/>
  <c r="D990" i="7"/>
  <c r="D991" i="7"/>
  <c r="D992" i="7"/>
  <c r="D993" i="7"/>
  <c r="D994" i="7"/>
  <c r="D995" i="7"/>
  <c r="D996" i="7"/>
  <c r="D997" i="7"/>
  <c r="D998" i="7"/>
  <c r="D999" i="7"/>
  <c r="D1000" i="7"/>
  <c r="D1001" i="7"/>
  <c r="D1002" i="7"/>
  <c r="D1003" i="7"/>
  <c r="D1004" i="7"/>
  <c r="D1005" i="7"/>
  <c r="D1006" i="7"/>
  <c r="D1007" i="7"/>
  <c r="D1008" i="7"/>
  <c r="D1009" i="7"/>
  <c r="D1010" i="7"/>
  <c r="D1011" i="7"/>
  <c r="D1012" i="7"/>
  <c r="D1013" i="7"/>
  <c r="D1014" i="7"/>
  <c r="D1015" i="7"/>
  <c r="D1016" i="7"/>
  <c r="D1017" i="7"/>
  <c r="D1018" i="7"/>
  <c r="D1019" i="7"/>
  <c r="D1020" i="7"/>
  <c r="D1021" i="7"/>
  <c r="D1022" i="7"/>
  <c r="D1023" i="7"/>
  <c r="D1024" i="7"/>
  <c r="D1025" i="7"/>
  <c r="D1026" i="7"/>
  <c r="D1027" i="7"/>
  <c r="D1028" i="7"/>
  <c r="D1029" i="7"/>
  <c r="D1030" i="7"/>
  <c r="D1031" i="7"/>
  <c r="D1032" i="7"/>
  <c r="D1033" i="7"/>
  <c r="D1034" i="7"/>
  <c r="D1035" i="7"/>
  <c r="D1036" i="7"/>
  <c r="D1037" i="7"/>
  <c r="D1038" i="7"/>
  <c r="D1039" i="7"/>
  <c r="D1040" i="7"/>
  <c r="D1041" i="7"/>
  <c r="D1042" i="7"/>
  <c r="D1043" i="7"/>
  <c r="D1044" i="7"/>
  <c r="D1045" i="7"/>
  <c r="D1046" i="7"/>
  <c r="D1047" i="7"/>
  <c r="D1048" i="7"/>
  <c r="D1049" i="7"/>
  <c r="D1050" i="7"/>
  <c r="D1051" i="7"/>
  <c r="D912" i="7"/>
  <c r="D913" i="7"/>
  <c r="D914" i="7"/>
  <c r="D915" i="7"/>
  <c r="D916" i="7"/>
  <c r="D917" i="7"/>
  <c r="D918" i="7"/>
  <c r="D919" i="7"/>
  <c r="D920" i="7"/>
  <c r="D921" i="7"/>
  <c r="D922" i="7"/>
  <c r="D923" i="7"/>
  <c r="D924" i="7"/>
  <c r="D925" i="7"/>
  <c r="D926" i="7"/>
  <c r="D927" i="7"/>
  <c r="D928" i="7"/>
  <c r="D929" i="7"/>
  <c r="D930" i="7"/>
  <c r="D931" i="7"/>
  <c r="D932" i="7"/>
  <c r="D933" i="7"/>
  <c r="D934" i="7"/>
  <c r="D935" i="7"/>
  <c r="D936" i="7"/>
  <c r="D937" i="7"/>
  <c r="D938" i="7"/>
  <c r="D939" i="7"/>
  <c r="D940" i="7"/>
  <c r="D941" i="7"/>
  <c r="D942" i="7"/>
  <c r="D943" i="7"/>
  <c r="D944" i="7"/>
  <c r="D945" i="7"/>
  <c r="D946" i="7"/>
  <c r="D947" i="7"/>
  <c r="D948" i="7"/>
  <c r="D949" i="7"/>
  <c r="D950" i="7"/>
  <c r="D951" i="7"/>
  <c r="D952" i="7"/>
  <c r="D953" i="7"/>
  <c r="D954" i="7"/>
  <c r="D955" i="7"/>
  <c r="D956" i="7"/>
  <c r="D957" i="7"/>
  <c r="D958" i="7"/>
  <c r="D959" i="7"/>
  <c r="D960" i="7"/>
  <c r="D961" i="7"/>
  <c r="D962" i="7"/>
  <c r="D963" i="7"/>
  <c r="D964" i="7"/>
  <c r="D965" i="7"/>
  <c r="D966" i="7"/>
  <c r="D967" i="7"/>
  <c r="D968" i="7"/>
  <c r="D969" i="7"/>
  <c r="D970" i="7"/>
  <c r="D971" i="7"/>
  <c r="D972" i="7"/>
  <c r="D973" i="7"/>
  <c r="D974" i="7"/>
  <c r="D975" i="7"/>
  <c r="D976" i="7"/>
  <c r="D977" i="7"/>
  <c r="D978" i="7"/>
  <c r="D979" i="7"/>
  <c r="D980" i="7"/>
  <c r="D981" i="7"/>
  <c r="D842" i="7"/>
  <c r="D843" i="7"/>
  <c r="D844" i="7"/>
  <c r="D845" i="7"/>
  <c r="D846" i="7"/>
  <c r="D847" i="7"/>
  <c r="D848" i="7"/>
  <c r="D849" i="7"/>
  <c r="D850" i="7"/>
  <c r="D851" i="7"/>
  <c r="D852" i="7"/>
  <c r="D853" i="7"/>
  <c r="D854" i="7"/>
  <c r="D855" i="7"/>
  <c r="D856" i="7"/>
  <c r="D857" i="7"/>
  <c r="D858" i="7"/>
  <c r="D859" i="7"/>
  <c r="D860" i="7"/>
  <c r="D861" i="7"/>
  <c r="D862" i="7"/>
  <c r="D863" i="7"/>
  <c r="D864" i="7"/>
  <c r="D865" i="7"/>
  <c r="D866" i="7"/>
  <c r="D867" i="7"/>
  <c r="D868" i="7"/>
  <c r="D869" i="7"/>
  <c r="D870" i="7"/>
  <c r="D871" i="7"/>
  <c r="D872" i="7"/>
  <c r="D873" i="7"/>
  <c r="D874" i="7"/>
  <c r="D875" i="7"/>
  <c r="D876" i="7"/>
  <c r="D877" i="7"/>
  <c r="D878" i="7"/>
  <c r="D879" i="7"/>
  <c r="D880" i="7"/>
  <c r="D881" i="7"/>
  <c r="D882" i="7"/>
  <c r="D883" i="7"/>
  <c r="D884" i="7"/>
  <c r="D885" i="7"/>
  <c r="D886" i="7"/>
  <c r="D887" i="7"/>
  <c r="D888" i="7"/>
  <c r="D889" i="7"/>
  <c r="D890" i="7"/>
  <c r="D891" i="7"/>
  <c r="D892" i="7"/>
  <c r="D893" i="7"/>
  <c r="D894" i="7"/>
  <c r="D895" i="7"/>
  <c r="D896" i="7"/>
  <c r="D897" i="7"/>
  <c r="D898" i="7"/>
  <c r="D899" i="7"/>
  <c r="D900" i="7"/>
  <c r="D901" i="7"/>
  <c r="D902" i="7"/>
  <c r="D903" i="7"/>
  <c r="D904" i="7"/>
  <c r="D905" i="7"/>
  <c r="D906" i="7"/>
  <c r="D907" i="7"/>
  <c r="D908" i="7"/>
  <c r="D909" i="7"/>
  <c r="D910" i="7"/>
  <c r="D911" i="7"/>
  <c r="D772" i="7"/>
  <c r="D773" i="7"/>
  <c r="D774" i="7"/>
  <c r="D775" i="7"/>
  <c r="D776" i="7"/>
  <c r="D777" i="7"/>
  <c r="D778" i="7"/>
  <c r="D779" i="7"/>
  <c r="D780" i="7"/>
  <c r="D781" i="7"/>
  <c r="D782" i="7"/>
  <c r="D783" i="7"/>
  <c r="D784" i="7"/>
  <c r="D785" i="7"/>
  <c r="D786" i="7"/>
  <c r="D787" i="7"/>
  <c r="D788" i="7"/>
  <c r="D789" i="7"/>
  <c r="D790" i="7"/>
  <c r="D791" i="7"/>
  <c r="D792" i="7"/>
  <c r="D793" i="7"/>
  <c r="D794" i="7"/>
  <c r="D795" i="7"/>
  <c r="D796" i="7"/>
  <c r="D797" i="7"/>
  <c r="D798" i="7"/>
  <c r="D799" i="7"/>
  <c r="D800" i="7"/>
  <c r="D801" i="7"/>
  <c r="D802" i="7"/>
  <c r="D803" i="7"/>
  <c r="D804" i="7"/>
  <c r="D805" i="7"/>
  <c r="D806" i="7"/>
  <c r="D807" i="7"/>
  <c r="D808" i="7"/>
  <c r="D809" i="7"/>
  <c r="D810" i="7"/>
  <c r="D811" i="7"/>
  <c r="D812" i="7"/>
  <c r="D813" i="7"/>
  <c r="D814" i="7"/>
  <c r="D815" i="7"/>
  <c r="D816" i="7"/>
  <c r="D817" i="7"/>
  <c r="D818" i="7"/>
  <c r="D819" i="7"/>
  <c r="D820" i="7"/>
  <c r="D821" i="7"/>
  <c r="D822" i="7"/>
  <c r="D823" i="7"/>
  <c r="D824" i="7"/>
  <c r="D825" i="7"/>
  <c r="D826" i="7"/>
  <c r="D827" i="7"/>
  <c r="D828" i="7"/>
  <c r="D829" i="7"/>
  <c r="D830" i="7"/>
  <c r="D831" i="7"/>
  <c r="D832" i="7"/>
  <c r="D833" i="7"/>
  <c r="D834" i="7"/>
  <c r="D835" i="7"/>
  <c r="D836" i="7"/>
  <c r="D837" i="7"/>
  <c r="D838" i="7"/>
  <c r="D839" i="7"/>
  <c r="D840" i="7"/>
  <c r="D841" i="7"/>
  <c r="D702" i="7" l="1"/>
  <c r="D703" i="7"/>
  <c r="D704" i="7"/>
  <c r="D705" i="7"/>
  <c r="D706" i="7"/>
  <c r="D707" i="7"/>
  <c r="D708" i="7"/>
  <c r="D709" i="7"/>
  <c r="D710" i="7"/>
  <c r="D711" i="7"/>
  <c r="D712" i="7"/>
  <c r="D713" i="7"/>
  <c r="D714" i="7"/>
  <c r="D715" i="7"/>
  <c r="D716" i="7"/>
  <c r="D717" i="7"/>
  <c r="D718" i="7"/>
  <c r="D719" i="7"/>
  <c r="D720" i="7"/>
  <c r="D721" i="7"/>
  <c r="D722" i="7"/>
  <c r="D723" i="7"/>
  <c r="D724" i="7"/>
  <c r="D725" i="7"/>
  <c r="D726" i="7"/>
  <c r="D727" i="7"/>
  <c r="D728" i="7"/>
  <c r="D729" i="7"/>
  <c r="D730" i="7"/>
  <c r="D731" i="7"/>
  <c r="D732" i="7"/>
  <c r="D733" i="7"/>
  <c r="D734" i="7"/>
  <c r="D735" i="7"/>
  <c r="D736" i="7"/>
  <c r="D737" i="7"/>
  <c r="D738" i="7"/>
  <c r="D739" i="7"/>
  <c r="D740" i="7"/>
  <c r="D741" i="7"/>
  <c r="D742" i="7"/>
  <c r="D743" i="7"/>
  <c r="D744" i="7"/>
  <c r="D745" i="7"/>
  <c r="D746" i="7"/>
  <c r="D747" i="7"/>
  <c r="D748" i="7"/>
  <c r="D749" i="7"/>
  <c r="D750" i="7"/>
  <c r="D751" i="7"/>
  <c r="D752" i="7"/>
  <c r="D753" i="7"/>
  <c r="D754" i="7"/>
  <c r="D755" i="7"/>
  <c r="D756" i="7"/>
  <c r="D757" i="7"/>
  <c r="D758" i="7"/>
  <c r="D759" i="7"/>
  <c r="D760" i="7"/>
  <c r="D761" i="7"/>
  <c r="D762" i="7"/>
  <c r="D763" i="7"/>
  <c r="D764" i="7"/>
  <c r="D765" i="7"/>
  <c r="D766" i="7"/>
  <c r="D767" i="7"/>
  <c r="D768" i="7"/>
  <c r="D769" i="7"/>
  <c r="D770" i="7"/>
  <c r="D771" i="7"/>
  <c r="D632" i="7"/>
  <c r="D633" i="7"/>
  <c r="D634" i="7"/>
  <c r="D635" i="7"/>
  <c r="D636" i="7"/>
  <c r="D637" i="7"/>
  <c r="D638" i="7"/>
  <c r="D639" i="7"/>
  <c r="D640" i="7"/>
  <c r="D641" i="7"/>
  <c r="D642" i="7"/>
  <c r="D643" i="7"/>
  <c r="D644" i="7"/>
  <c r="D645" i="7"/>
  <c r="D646" i="7"/>
  <c r="D647" i="7"/>
  <c r="D648" i="7"/>
  <c r="D649" i="7"/>
  <c r="D650" i="7"/>
  <c r="D651" i="7"/>
  <c r="D652" i="7"/>
  <c r="D653" i="7"/>
  <c r="D654" i="7"/>
  <c r="D655" i="7"/>
  <c r="D656" i="7"/>
  <c r="D657" i="7"/>
  <c r="D658" i="7"/>
  <c r="D659" i="7"/>
  <c r="D660" i="7"/>
  <c r="D661" i="7"/>
  <c r="D662" i="7"/>
  <c r="D663" i="7"/>
  <c r="D664" i="7"/>
  <c r="D665" i="7"/>
  <c r="D666" i="7"/>
  <c r="D667" i="7"/>
  <c r="D668" i="7"/>
  <c r="D669" i="7"/>
  <c r="D670" i="7"/>
  <c r="D671" i="7"/>
  <c r="D672" i="7"/>
  <c r="D673" i="7"/>
  <c r="D674" i="7"/>
  <c r="D675" i="7"/>
  <c r="D676" i="7"/>
  <c r="D677" i="7"/>
  <c r="D678" i="7"/>
  <c r="D679" i="7"/>
  <c r="D680" i="7"/>
  <c r="D681" i="7"/>
  <c r="D682" i="7"/>
  <c r="D683" i="7"/>
  <c r="D684" i="7"/>
  <c r="D685" i="7"/>
  <c r="D686" i="7"/>
  <c r="D687" i="7"/>
  <c r="D688" i="7"/>
  <c r="D689" i="7"/>
  <c r="D690" i="7"/>
  <c r="D691" i="7"/>
  <c r="D692" i="7"/>
  <c r="D693" i="7"/>
  <c r="D694" i="7"/>
  <c r="D695" i="7"/>
  <c r="D696" i="7"/>
  <c r="D697" i="7"/>
  <c r="D698" i="7"/>
  <c r="D699" i="7"/>
  <c r="D700" i="7"/>
  <c r="D701" i="7"/>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2" i="8"/>
  <c r="D3" i="8"/>
  <c r="D4" i="8" l="1"/>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614" i="7"/>
  <c r="D615" i="7"/>
  <c r="D616" i="7"/>
  <c r="D617" i="7"/>
  <c r="D618" i="7"/>
  <c r="D619" i="7"/>
  <c r="D620" i="7"/>
  <c r="D621" i="7"/>
  <c r="D622" i="7"/>
  <c r="D623" i="7"/>
  <c r="D624" i="7"/>
  <c r="D625" i="7"/>
  <c r="D626" i="7"/>
  <c r="D627" i="7"/>
  <c r="D628" i="7"/>
  <c r="D629" i="7"/>
  <c r="D630" i="7"/>
  <c r="D631" i="7"/>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6" i="7"/>
  <c r="D467" i="7"/>
  <c r="D468" i="7"/>
  <c r="D469" i="7"/>
  <c r="D470" i="7"/>
  <c r="D471" i="7"/>
  <c r="D472" i="7"/>
  <c r="D473" i="7"/>
  <c r="D474" i="7"/>
  <c r="D475" i="7"/>
  <c r="D476" i="7"/>
  <c r="D477" i="7"/>
  <c r="D478" i="7"/>
  <c r="D479" i="7"/>
  <c r="D480" i="7"/>
  <c r="D481" i="7"/>
  <c r="D482" i="7"/>
  <c r="D483" i="7"/>
  <c r="D484" i="7"/>
  <c r="D485" i="7"/>
  <c r="D486" i="7"/>
  <c r="D487" i="7"/>
  <c r="D488" i="7"/>
  <c r="D489" i="7"/>
  <c r="D490" i="7"/>
  <c r="D491" i="7"/>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2" i="5"/>
  <c r="D282" i="2"/>
  <c r="D283" i="2"/>
  <c r="D284" i="2"/>
  <c r="D285" i="2"/>
  <c r="D286" i="2"/>
  <c r="D287" i="2"/>
  <c r="D288" i="2"/>
  <c r="D289" i="2"/>
  <c r="D290" i="2"/>
  <c r="D291" i="2"/>
  <c r="D292" i="2"/>
  <c r="D293" i="2"/>
  <c r="D294" i="2"/>
  <c r="D295" i="2"/>
  <c r="D296" i="2"/>
  <c r="D297" i="2"/>
  <c r="D298" i="2"/>
  <c r="D299" i="2"/>
  <c r="D300" i="2"/>
  <c r="D301" i="2"/>
  <c r="D262" i="2"/>
  <c r="D263" i="2"/>
  <c r="D264" i="2"/>
  <c r="D265" i="2"/>
  <c r="D266" i="2"/>
  <c r="D267" i="2"/>
  <c r="D268" i="2"/>
  <c r="D269" i="2"/>
  <c r="D270" i="2"/>
  <c r="D271" i="2"/>
  <c r="D272" i="2"/>
  <c r="D273" i="2"/>
  <c r="D274" i="2"/>
  <c r="D275" i="2"/>
  <c r="D276" i="2"/>
  <c r="D277" i="2"/>
  <c r="D278" i="2"/>
  <c r="D279" i="2"/>
  <c r="D280" i="2"/>
  <c r="D281" i="2"/>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16" i="1"/>
  <c r="C16" i="1"/>
  <c r="B16" i="1" s="1"/>
  <c r="K16" i="1"/>
  <c r="L16" i="1"/>
  <c r="B14" i="1"/>
  <c r="E14" i="1"/>
  <c r="G14" i="1"/>
  <c r="I14" i="1"/>
  <c r="K14" i="1"/>
  <c r="M14" i="1"/>
  <c r="B13" i="1"/>
  <c r="E13" i="1"/>
  <c r="G13" i="1"/>
  <c r="I13" i="1"/>
  <c r="K13" i="1"/>
  <c r="M13" i="1"/>
  <c r="B12" i="1"/>
  <c r="E12" i="1"/>
  <c r="G12" i="1"/>
  <c r="I12" i="1"/>
  <c r="K12" i="1"/>
  <c r="M12" i="1"/>
  <c r="B15" i="1"/>
  <c r="E15" i="1"/>
  <c r="G15" i="1"/>
  <c r="I15" i="1"/>
  <c r="K15" i="1"/>
  <c r="M15" i="1"/>
  <c r="G8" i="1"/>
  <c r="G16" i="1"/>
  <c r="I16" i="1"/>
  <c r="M16" i="1"/>
  <c r="B11" i="1"/>
  <c r="E11" i="1"/>
  <c r="G11" i="1"/>
  <c r="I11" i="1"/>
  <c r="K11" i="1"/>
  <c r="M11" i="1"/>
  <c r="B10" i="1"/>
  <c r="E10" i="1"/>
  <c r="G10" i="1"/>
  <c r="I10" i="1"/>
  <c r="K10" i="1"/>
  <c r="M10" i="1"/>
  <c r="B9" i="1"/>
  <c r="E9" i="1"/>
  <c r="G9" i="1"/>
  <c r="I9" i="1"/>
  <c r="K9" i="1"/>
  <c r="M9" i="1"/>
  <c r="M8" i="1"/>
  <c r="K8" i="1"/>
  <c r="I8" i="1"/>
  <c r="E8" i="1"/>
  <c r="B8" i="1"/>
  <c r="M7" i="1"/>
  <c r="K7" i="1"/>
  <c r="I7" i="1"/>
  <c r="G7" i="1"/>
  <c r="E7" i="1"/>
  <c r="B7" i="1"/>
  <c r="M6" i="1"/>
  <c r="K6" i="1"/>
  <c r="I6" i="1"/>
  <c r="G6" i="1"/>
  <c r="E6" i="1"/>
  <c r="B6" i="1"/>
  <c r="M5" i="1"/>
  <c r="K5" i="1"/>
  <c r="I5" i="1"/>
  <c r="G5" i="1"/>
  <c r="E5" i="1"/>
  <c r="B5" i="1"/>
  <c r="M4" i="1"/>
  <c r="K4" i="1"/>
  <c r="I4" i="1"/>
  <c r="G4" i="1"/>
  <c r="E4" i="1"/>
  <c r="B4" i="1"/>
  <c r="M3" i="1"/>
  <c r="K3" i="1"/>
  <c r="I3" i="1"/>
  <c r="G3" i="1"/>
  <c r="E3" i="1"/>
  <c r="B3" i="1"/>
  <c r="M2" i="1"/>
  <c r="K2" i="1"/>
  <c r="I2" i="1"/>
  <c r="G2" i="1"/>
  <c r="E2" i="1"/>
  <c r="B2" i="1"/>
  <c r="E16" i="1" l="1"/>
</calcChain>
</file>

<file path=xl/sharedStrings.xml><?xml version="1.0" encoding="utf-8"?>
<sst xmlns="http://schemas.openxmlformats.org/spreadsheetml/2006/main" count="4496" uniqueCount="63">
  <si>
    <t>Term</t>
  </si>
  <si>
    <t>Total Evals</t>
  </si>
  <si>
    <t>Answered Total</t>
  </si>
  <si>
    <t>Unanswered Total</t>
  </si>
  <si>
    <t>Total Response Rate</t>
  </si>
  <si>
    <t>COE Total</t>
  </si>
  <si>
    <t>COE Unanswered</t>
  </si>
  <si>
    <t>COE Answered</t>
  </si>
  <si>
    <t>COE Response Rate</t>
  </si>
  <si>
    <t>LAS Total</t>
  </si>
  <si>
    <t>LAS Unanswered</t>
  </si>
  <si>
    <t>LAS Answered</t>
  </si>
  <si>
    <t>LAS Response Rate</t>
  </si>
  <si>
    <t>Fall 2014</t>
  </si>
  <si>
    <t>Winter 2015</t>
  </si>
  <si>
    <t>Spring 2015</t>
  </si>
  <si>
    <t>Fall 2015</t>
  </si>
  <si>
    <t>Winter 2016</t>
  </si>
  <si>
    <t>Spring 2016</t>
  </si>
  <si>
    <t>Fall 2016</t>
  </si>
  <si>
    <t>Winter 2017</t>
  </si>
  <si>
    <t>Spring 2017</t>
  </si>
  <si>
    <t>Fall 2018</t>
  </si>
  <si>
    <t>Winter 2019</t>
  </si>
  <si>
    <t>Spring 2019</t>
  </si>
  <si>
    <t>Fall 2017</t>
  </si>
  <si>
    <t>Winter 2018</t>
  </si>
  <si>
    <t>Spring 2018</t>
  </si>
  <si>
    <t>Level</t>
  </si>
  <si>
    <t>Criteria</t>
  </si>
  <si>
    <t>Term ID</t>
  </si>
  <si>
    <t>Mean</t>
  </si>
  <si>
    <t>UG</t>
  </si>
  <si>
    <t>Effective Instructor</t>
  </si>
  <si>
    <t>Used Time Effectively</t>
  </si>
  <si>
    <t>Helped Me to Learn</t>
  </si>
  <si>
    <t>Assignments Helped Learning</t>
  </si>
  <si>
    <t>Responded Respetfully</t>
  </si>
  <si>
    <t>Communicates Well</t>
  </si>
  <si>
    <t>Clear Grading Criteria</t>
  </si>
  <si>
    <t>Timely Feedback</t>
  </si>
  <si>
    <t>Available Office Hours</t>
  </si>
  <si>
    <t>Would Recommend Course</t>
  </si>
  <si>
    <t>GR</t>
  </si>
  <si>
    <t xml:space="preserve"> Mean</t>
  </si>
  <si>
    <t xml:space="preserve"> </t>
  </si>
  <si>
    <t>School</t>
  </si>
  <si>
    <t>LAS</t>
  </si>
  <si>
    <t>COE</t>
  </si>
  <si>
    <t>Division</t>
  </si>
  <si>
    <t>BUS_ECON</t>
  </si>
  <si>
    <t>CS</t>
  </si>
  <si>
    <t>CA</t>
  </si>
  <si>
    <t>HUM</t>
  </si>
  <si>
    <t>NSM</t>
  </si>
  <si>
    <t>BEHAV_SCI</t>
  </si>
  <si>
    <t>SOC_SCI</t>
  </si>
  <si>
    <t>SPE</t>
  </si>
  <si>
    <t>HEX</t>
  </si>
  <si>
    <t>EDL</t>
  </si>
  <si>
    <t>DSPS</t>
  </si>
  <si>
    <t>Sum of Mean</t>
  </si>
  <si>
    <t>(Scroll down for Pivot Table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</si>
</sst>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2"/>
      <color theme="1"/>
      <name val="Calibri"/>
      <family val="2"/>
      <scheme val="minor"/>
    </font>
    <font>
      <sz val="12"/>
      <color theme="1"/>
      <name val="Calibri"/>
      <family val="2"/>
      <scheme val="minor"/>
    </font>
    <font>
      <sz val="11"/>
      <color theme="1"/>
      <name val="Calibri"/>
      <family val="2"/>
      <scheme val="minor"/>
    </font>
    <font>
      <sz val="12"/>
      <color rgb="FF000000"/>
      <name val="Calibri"/>
      <family val="2"/>
      <scheme val="minor"/>
    </font>
    <font>
      <sz val="10"/>
      <name val="Arial"/>
      <family val="2"/>
    </font>
    <font>
      <sz val="11"/>
      <color theme="1"/>
      <name val="Calibri"/>
      <scheme val="minor"/>
    </font>
    <font>
      <sz val="10"/>
      <name val="Arial"/>
    </font>
    <font>
      <b/>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rgb="FFD9E1F2"/>
        <bgColor rgb="FFD9E1F2"/>
      </patternFill>
    </fill>
  </fills>
  <borders count="4">
    <border>
      <left/>
      <right/>
      <top/>
      <bottom/>
      <diagonal/>
    </border>
    <border>
      <left/>
      <right/>
      <top style="thin">
        <color theme="4" tint="0.39997558519241921"/>
      </top>
      <bottom style="thin">
        <color theme="4" tint="0.39997558519241921"/>
      </bottom>
      <diagonal/>
    </border>
    <border>
      <left/>
      <right/>
      <top style="thin">
        <color rgb="FF8EA9DB"/>
      </top>
      <bottom style="thin">
        <color rgb="FF8EA9DB"/>
      </bottom>
      <diagonal/>
    </border>
    <border>
      <left/>
      <right/>
      <top style="thin">
        <color theme="4" tint="0.39997558519241921"/>
      </top>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10" fontId="0" fillId="0" borderId="0" xfId="1" applyNumberFormat="1" applyFont="1"/>
    <xf numFmtId="0" fontId="0" fillId="0" borderId="0" xfId="1" applyNumberFormat="1" applyFont="1"/>
    <xf numFmtId="10" fontId="2" fillId="0" borderId="0" xfId="1" applyNumberFormat="1" applyFont="1"/>
    <xf numFmtId="0" fontId="0" fillId="0" borderId="0" xfId="0" applyAlignment="1">
      <alignment horizontal="center" vertical="center"/>
    </xf>
    <xf numFmtId="0" fontId="3" fillId="3" borderId="2" xfId="0" applyFont="1" applyFill="1" applyBorder="1"/>
    <xf numFmtId="0" fontId="0" fillId="0" borderId="0" xfId="0" applyNumberFormat="1"/>
    <xf numFmtId="164" fontId="0" fillId="0" borderId="0" xfId="0" applyNumberFormat="1"/>
    <xf numFmtId="164" fontId="4" fillId="0" borderId="0" xfId="0" applyNumberFormat="1" applyFont="1"/>
    <xf numFmtId="0" fontId="0" fillId="0" borderId="0" xfId="0" pivotButton="1"/>
    <xf numFmtId="0" fontId="0" fillId="0" borderId="0" xfId="0" applyAlignment="1">
      <alignment horizontal="left"/>
    </xf>
    <xf numFmtId="0" fontId="0" fillId="0" borderId="0" xfId="0" applyAlignment="1">
      <alignment horizontal="left" indent="1"/>
    </xf>
    <xf numFmtId="2" fontId="0" fillId="0" borderId="0" xfId="0" applyNumberFormat="1"/>
    <xf numFmtId="0" fontId="0" fillId="2" borderId="1" xfId="0" applyFill="1" applyBorder="1"/>
    <xf numFmtId="0" fontId="0" fillId="0" borderId="1" xfId="0" applyBorder="1"/>
    <xf numFmtId="0" fontId="2" fillId="0" borderId="1" xfId="0" applyFont="1" applyBorder="1"/>
    <xf numFmtId="0" fontId="2" fillId="0" borderId="3" xfId="0" applyFont="1" applyBorder="1"/>
    <xf numFmtId="0" fontId="0" fillId="0" borderId="0" xfId="0" applyBorder="1"/>
    <xf numFmtId="0" fontId="0" fillId="0" borderId="0" xfId="0" applyNumberFormat="1" applyBorder="1"/>
    <xf numFmtId="0" fontId="0" fillId="0" borderId="0" xfId="0" applyFill="1"/>
    <xf numFmtId="0" fontId="0" fillId="0" borderId="1" xfId="0" applyFill="1" applyBorder="1"/>
    <xf numFmtId="0" fontId="2" fillId="0" borderId="1" xfId="0" applyFont="1" applyFill="1" applyBorder="1"/>
    <xf numFmtId="0" fontId="2" fillId="0" borderId="0" xfId="0" applyFont="1" applyFill="1"/>
    <xf numFmtId="0" fontId="2" fillId="0" borderId="0" xfId="0" applyNumberFormat="1" applyFont="1" applyFill="1"/>
    <xf numFmtId="164" fontId="0" fillId="0" borderId="0" xfId="0" applyNumberFormat="1" applyFill="1"/>
    <xf numFmtId="0" fontId="0" fillId="0" borderId="0" xfId="0" applyFill="1" applyBorder="1"/>
    <xf numFmtId="0" fontId="2" fillId="0" borderId="3" xfId="0" applyFont="1" applyFill="1" applyBorder="1"/>
    <xf numFmtId="0" fontId="2" fillId="0" borderId="0" xfId="0" applyNumberFormat="1" applyFont="1" applyFill="1" applyBorder="1"/>
    <xf numFmtId="0" fontId="5" fillId="0" borderId="1" xfId="0" applyFont="1" applyFill="1" applyBorder="1"/>
    <xf numFmtId="0" fontId="5" fillId="0" borderId="0" xfId="0" applyFont="1" applyFill="1"/>
    <xf numFmtId="0" fontId="5" fillId="0" borderId="0" xfId="0" applyNumberFormat="1" applyFont="1" applyFill="1"/>
    <xf numFmtId="0" fontId="5" fillId="0" borderId="3" xfId="0" applyFont="1" applyFill="1" applyBorder="1"/>
    <xf numFmtId="0" fontId="5" fillId="0" borderId="0" xfId="0" applyNumberFormat="1" applyFont="1" applyFill="1" applyBorder="1"/>
    <xf numFmtId="164" fontId="6" fillId="0" borderId="0" xfId="0" applyNumberFormat="1" applyFont="1"/>
    <xf numFmtId="0" fontId="7" fillId="0" borderId="0" xfId="0" applyFont="1"/>
  </cellXfs>
  <cellStyles count="2">
    <cellStyle name="Normal" xfId="0" builtinId="0"/>
    <cellStyle name="Percent" xfId="1" builtinId="5"/>
  </cellStyles>
  <dxfs count="14">
    <dxf>
      <fill>
        <patternFill patternType="none">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theme="4" tint="0.79998168889431442"/>
          <bgColor auto="1"/>
        </patternFill>
      </fill>
    </dxf>
    <dxf>
      <font>
        <b val="0"/>
        <i val="0"/>
        <strike val="0"/>
        <condense val="0"/>
        <extend val="0"/>
        <outline val="0"/>
        <shadow val="0"/>
        <u val="none"/>
        <vertAlign val="baseline"/>
        <sz val="11"/>
        <color theme="1"/>
        <name val="Calibri"/>
        <scheme val="minor"/>
      </font>
      <fill>
        <patternFill patternType="none">
          <fgColor theme="4" tint="0.79998168889431442"/>
          <bgColor auto="1"/>
        </patternFill>
      </fill>
    </dxf>
    <dxf>
      <font>
        <b val="0"/>
        <i val="0"/>
        <strike val="0"/>
        <condense val="0"/>
        <extend val="0"/>
        <outline val="0"/>
        <shadow val="0"/>
        <u val="none"/>
        <vertAlign val="baseline"/>
        <sz val="11"/>
        <color theme="1"/>
        <name val="Calibri"/>
        <scheme val="minor"/>
      </font>
      <fill>
        <patternFill patternType="none">
          <bgColor auto="1"/>
        </patternFill>
      </fill>
      <border diagonalUp="0" diagonalDown="0" outline="0">
        <left/>
        <right/>
        <top style="thin">
          <color theme="4" tint="0.39997558519241921"/>
        </top>
        <bottom style="thin">
          <color theme="4" tint="0.39997558519241921"/>
        </bottom>
      </border>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numFmt numFmtId="0" formatCode="General"/>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style="thin">
          <color theme="4" tint="0.39997558519241921"/>
        </bottom>
        <vertical/>
        <horizontal/>
      </border>
    </dxf>
    <dxf>
      <numFmt numFmtId="0" formatCode="General"/>
    </dxf>
    <dxf>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microsoft.com/office/2007/relationships/slicerCache" Target="slicerCaches/slicerCache4.xml"/><Relationship Id="rId26" Type="http://schemas.microsoft.com/office/2007/relationships/slicerCache" Target="slicerCaches/slicerCache12.xml"/><Relationship Id="rId3" Type="http://schemas.openxmlformats.org/officeDocument/2006/relationships/worksheet" Target="worksheets/sheet3.xml"/><Relationship Id="rId21" Type="http://schemas.microsoft.com/office/2007/relationships/slicerCache" Target="slicerCaches/slicerCache7.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microsoft.com/office/2007/relationships/slicerCache" Target="slicerCaches/slicerCache3.xml"/><Relationship Id="rId25" Type="http://schemas.microsoft.com/office/2007/relationships/slicerCache" Target="slicerCaches/slicerCache11.xml"/><Relationship Id="rId2" Type="http://schemas.openxmlformats.org/officeDocument/2006/relationships/worksheet" Target="worksheets/sheet2.xml"/><Relationship Id="rId16" Type="http://schemas.microsoft.com/office/2007/relationships/slicerCache" Target="slicerCaches/slicerCache2.xml"/><Relationship Id="rId20" Type="http://schemas.microsoft.com/office/2007/relationships/slicerCache" Target="slicerCaches/slicerCache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microsoft.com/office/2007/relationships/slicerCache" Target="slicerCaches/slicerCache10.xml"/><Relationship Id="rId5" Type="http://schemas.openxmlformats.org/officeDocument/2006/relationships/worksheet" Target="worksheets/sheet5.xml"/><Relationship Id="rId15" Type="http://schemas.microsoft.com/office/2007/relationships/slicerCache" Target="slicerCaches/slicerCache1.xml"/><Relationship Id="rId23" Type="http://schemas.microsoft.com/office/2007/relationships/slicerCache" Target="slicerCaches/slicerCache9.xml"/><Relationship Id="rId28" Type="http://schemas.openxmlformats.org/officeDocument/2006/relationships/theme" Target="theme/theme1.xml"/><Relationship Id="rId10" Type="http://schemas.openxmlformats.org/officeDocument/2006/relationships/worksheet" Target="worksheets/sheet10.xml"/><Relationship Id="rId19" Type="http://schemas.microsoft.com/office/2007/relationships/slicerCache" Target="slicerCaches/slicerCache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microsoft.com/office/2007/relationships/slicerCache" Target="slicerCaches/slicerCache8.xml"/><Relationship Id="rId27" Type="http://schemas.microsoft.com/office/2007/relationships/slicerCache" Target="slicerCaches/slicerCache13.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Course Evaluation Response Rates - Total by College</a:t>
            </a:r>
          </a:p>
          <a:p>
            <a:pPr>
              <a:defRPr/>
            </a:pPr>
            <a:r>
              <a:rPr lang="en-US"/>
              <a:t>Fall</a:t>
            </a:r>
            <a:r>
              <a:rPr lang="en-US" baseline="0"/>
              <a:t> 2014 - Spring 2019</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0"/>
          <c:tx>
            <c:strRef>
              <c:f>'Response Rates'!$A$2</c:f>
              <c:strCache>
                <c:ptCount val="1"/>
                <c:pt idx="0">
                  <c:v>Fall 2014</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Rates'!$E$2,'Response Rates'!$I$2,'Response Rates'!$M$2)</c:f>
              <c:numCache>
                <c:formatCode>0.00%</c:formatCode>
                <c:ptCount val="3"/>
                <c:pt idx="0">
                  <c:v>0.47831208070876224</c:v>
                </c:pt>
                <c:pt idx="1">
                  <c:v>0.49955317247542447</c:v>
                </c:pt>
                <c:pt idx="2">
                  <c:v>0.47094801223241589</c:v>
                </c:pt>
              </c:numCache>
            </c:numRef>
          </c:val>
          <c:extLst>
            <c:ext xmlns:c16="http://schemas.microsoft.com/office/drawing/2014/chart" uri="{C3380CC4-5D6E-409C-BE32-E72D297353CC}">
              <c16:uniqueId val="{00000003-BF7D-D24F-AE2F-7443551C49DF}"/>
            </c:ext>
          </c:extLst>
        </c:ser>
        <c:ser>
          <c:idx val="7"/>
          <c:order val="1"/>
          <c:tx>
            <c:strRef>
              <c:f>'Response Rates'!$A$3</c:f>
              <c:strCache>
                <c:ptCount val="1"/>
                <c:pt idx="0">
                  <c:v>Winter 2015</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Rates'!$E$3,'Response Rates'!$I$3,'Response Rates'!$M$3)</c:f>
              <c:numCache>
                <c:formatCode>0.00%</c:formatCode>
                <c:ptCount val="3"/>
                <c:pt idx="0">
                  <c:v>0.44416320745165538</c:v>
                </c:pt>
                <c:pt idx="1">
                  <c:v>0.45417970496200266</c:v>
                </c:pt>
                <c:pt idx="2">
                  <c:v>0.44104165282667906</c:v>
                </c:pt>
              </c:numCache>
            </c:numRef>
          </c:val>
          <c:extLst>
            <c:ext xmlns:c16="http://schemas.microsoft.com/office/drawing/2014/chart" uri="{C3380CC4-5D6E-409C-BE32-E72D297353CC}">
              <c16:uniqueId val="{00000007-BF7D-D24F-AE2F-7443551C49DF}"/>
            </c:ext>
          </c:extLst>
        </c:ser>
        <c:ser>
          <c:idx val="11"/>
          <c:order val="2"/>
          <c:tx>
            <c:strRef>
              <c:f>'Response Rates'!$A$4</c:f>
              <c:strCache>
                <c:ptCount val="1"/>
                <c:pt idx="0">
                  <c:v>Spring 2015</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Rates'!$E$4,'Response Rates'!$I$4,'Response Rates'!$M$4)</c:f>
              <c:numCache>
                <c:formatCode>0.00%</c:formatCode>
                <c:ptCount val="3"/>
                <c:pt idx="0">
                  <c:v>0.39008424102591621</c:v>
                </c:pt>
                <c:pt idx="1">
                  <c:v>0.4099793055874914</c:v>
                </c:pt>
                <c:pt idx="2">
                  <c:v>0.38481246886342607</c:v>
                </c:pt>
              </c:numCache>
            </c:numRef>
          </c:val>
          <c:extLst>
            <c:ext xmlns:c16="http://schemas.microsoft.com/office/drawing/2014/chart" uri="{C3380CC4-5D6E-409C-BE32-E72D297353CC}">
              <c16:uniqueId val="{0000000B-BF7D-D24F-AE2F-7443551C49DF}"/>
            </c:ext>
          </c:extLst>
        </c:ser>
        <c:ser>
          <c:idx val="0"/>
          <c:order val="3"/>
          <c:tx>
            <c:strRef>
              <c:f>'Response Rates'!$A$5</c:f>
              <c:strCache>
                <c:ptCount val="1"/>
                <c:pt idx="0">
                  <c:v>Fall 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Rates'!$E$5,'Response Rates'!$I$5,'Response Rates'!$M$5)</c:f>
              <c:numCache>
                <c:formatCode>0.00%</c:formatCode>
                <c:ptCount val="3"/>
                <c:pt idx="0">
                  <c:v>0.37570777170917474</c:v>
                </c:pt>
                <c:pt idx="1">
                  <c:v>0.40158910329171399</c:v>
                </c:pt>
                <c:pt idx="2">
                  <c:v>0.36781157998037289</c:v>
                </c:pt>
              </c:numCache>
            </c:numRef>
          </c:val>
          <c:extLst>
            <c:ext xmlns:c16="http://schemas.microsoft.com/office/drawing/2014/chart" uri="{C3380CC4-5D6E-409C-BE32-E72D297353CC}">
              <c16:uniqueId val="{0000000F-BF7D-D24F-AE2F-7443551C49DF}"/>
            </c:ext>
          </c:extLst>
        </c:ser>
        <c:ser>
          <c:idx val="1"/>
          <c:order val="4"/>
          <c:tx>
            <c:strRef>
              <c:f>'Response Rates'!$A$6</c:f>
              <c:strCache>
                <c:ptCount val="1"/>
                <c:pt idx="0">
                  <c:v>Winter 2016</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Rates'!$E$6,'Response Rates'!$I$6,'Response Rates'!$M$6)</c:f>
              <c:numCache>
                <c:formatCode>0.00%</c:formatCode>
                <c:ptCount val="3"/>
                <c:pt idx="0">
                  <c:v>0.41018808777429466</c:v>
                </c:pt>
                <c:pt idx="1">
                  <c:v>0.42152658662092624</c:v>
                </c:pt>
                <c:pt idx="2">
                  <c:v>0.40697674418604651</c:v>
                </c:pt>
              </c:numCache>
            </c:numRef>
          </c:val>
          <c:extLst>
            <c:ext xmlns:c16="http://schemas.microsoft.com/office/drawing/2014/chart" uri="{C3380CC4-5D6E-409C-BE32-E72D297353CC}">
              <c16:uniqueId val="{00000010-BF7D-D24F-AE2F-7443551C49DF}"/>
            </c:ext>
          </c:extLst>
        </c:ser>
        <c:ser>
          <c:idx val="2"/>
          <c:order val="5"/>
          <c:tx>
            <c:strRef>
              <c:f>'Response Rates'!$A$7</c:f>
              <c:strCache>
                <c:ptCount val="1"/>
                <c:pt idx="0">
                  <c:v>Spring 2016</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Rates'!$E$7,'Response Rates'!$I$7,'Response Rates'!$M$7)</c:f>
              <c:numCache>
                <c:formatCode>0.00%</c:formatCode>
                <c:ptCount val="3"/>
                <c:pt idx="0">
                  <c:v>0.36845383004019699</c:v>
                </c:pt>
                <c:pt idx="1">
                  <c:v>0.39679547596606973</c:v>
                </c:pt>
                <c:pt idx="2">
                  <c:v>0.3607364752235187</c:v>
                </c:pt>
              </c:numCache>
            </c:numRef>
          </c:val>
          <c:extLst>
            <c:ext xmlns:c16="http://schemas.microsoft.com/office/drawing/2014/chart" uri="{C3380CC4-5D6E-409C-BE32-E72D297353CC}">
              <c16:uniqueId val="{00000011-BF7D-D24F-AE2F-7443551C49DF}"/>
            </c:ext>
          </c:extLst>
        </c:ser>
        <c:ser>
          <c:idx val="4"/>
          <c:order val="6"/>
          <c:tx>
            <c:strRef>
              <c:f>'Response Rates'!$A$8</c:f>
              <c:strCache>
                <c:ptCount val="1"/>
                <c:pt idx="0">
                  <c:v>Fall 2016</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Rates'!$E$8,'Response Rates'!$I$8,'Response Rates'!$M$8)</c:f>
              <c:numCache>
                <c:formatCode>0.00%</c:formatCode>
                <c:ptCount val="3"/>
                <c:pt idx="0">
                  <c:v>0.35799058727235522</c:v>
                </c:pt>
                <c:pt idx="1">
                  <c:v>0.37155231365397767</c:v>
                </c:pt>
                <c:pt idx="2">
                  <c:v>0.35400783020811871</c:v>
                </c:pt>
              </c:numCache>
            </c:numRef>
          </c:val>
          <c:extLst>
            <c:ext xmlns:c16="http://schemas.microsoft.com/office/drawing/2014/chart" uri="{C3380CC4-5D6E-409C-BE32-E72D297353CC}">
              <c16:uniqueId val="{00000012-BF7D-D24F-AE2F-7443551C49DF}"/>
            </c:ext>
          </c:extLst>
        </c:ser>
        <c:ser>
          <c:idx val="5"/>
          <c:order val="7"/>
          <c:tx>
            <c:strRef>
              <c:f>'Response Rates'!$A$9</c:f>
              <c:strCache>
                <c:ptCount val="1"/>
                <c:pt idx="0">
                  <c:v>Winter 2017</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Rates'!$E$9,'Response Rates'!$I$9,'Response Rates'!$M$9)</c:f>
              <c:numCache>
                <c:formatCode>0.00%</c:formatCode>
                <c:ptCount val="3"/>
                <c:pt idx="0">
                  <c:v>0.38098766739003864</c:v>
                </c:pt>
                <c:pt idx="1">
                  <c:v>0.43433682373472948</c:v>
                </c:pt>
                <c:pt idx="2">
                  <c:v>0.36439232409381661</c:v>
                </c:pt>
              </c:numCache>
            </c:numRef>
          </c:val>
          <c:extLst>
            <c:ext xmlns:c16="http://schemas.microsoft.com/office/drawing/2014/chart" uri="{C3380CC4-5D6E-409C-BE32-E72D297353CC}">
              <c16:uniqueId val="{00000013-BF7D-D24F-AE2F-7443551C49DF}"/>
            </c:ext>
          </c:extLst>
        </c:ser>
        <c:ser>
          <c:idx val="6"/>
          <c:order val="8"/>
          <c:tx>
            <c:strRef>
              <c:f>'Response Rates'!$A$10</c:f>
              <c:strCache>
                <c:ptCount val="1"/>
                <c:pt idx="0">
                  <c:v>Spring 2017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Rates'!$E$10,'Response Rates'!$I$10,'Response Rates'!$M$10)</c:f>
              <c:numCache>
                <c:formatCode>0.00%</c:formatCode>
                <c:ptCount val="3"/>
                <c:pt idx="0">
                  <c:v>0.34136928068016559</c:v>
                </c:pt>
                <c:pt idx="1">
                  <c:v>0.38760806916426516</c:v>
                </c:pt>
                <c:pt idx="2">
                  <c:v>0.32778108268887568</c:v>
                </c:pt>
              </c:numCache>
            </c:numRef>
          </c:val>
          <c:extLst>
            <c:ext xmlns:c16="http://schemas.microsoft.com/office/drawing/2014/chart" uri="{C3380CC4-5D6E-409C-BE32-E72D297353CC}">
              <c16:uniqueId val="{00000014-BF7D-D24F-AE2F-7443551C49DF}"/>
            </c:ext>
          </c:extLst>
        </c:ser>
        <c:ser>
          <c:idx val="8"/>
          <c:order val="9"/>
          <c:tx>
            <c:strRef>
              <c:f>'Response Rates'!$A$11</c:f>
              <c:strCache>
                <c:ptCount val="1"/>
                <c:pt idx="0">
                  <c:v>Fall 2017</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Rates'!$E$11,'Response Rates'!$I$11,'Response Rates'!$M$11)</c:f>
              <c:numCache>
                <c:formatCode>0.00%</c:formatCode>
                <c:ptCount val="3"/>
                <c:pt idx="0">
                  <c:v>0.4379670385914628</c:v>
                </c:pt>
                <c:pt idx="1">
                  <c:v>0.49371671991480298</c:v>
                </c:pt>
                <c:pt idx="2">
                  <c:v>0.41967235682819382</c:v>
                </c:pt>
              </c:numCache>
            </c:numRef>
          </c:val>
          <c:extLst>
            <c:ext xmlns:c16="http://schemas.microsoft.com/office/drawing/2014/chart" uri="{C3380CC4-5D6E-409C-BE32-E72D297353CC}">
              <c16:uniqueId val="{00000015-BF7D-D24F-AE2F-7443551C49DF}"/>
            </c:ext>
          </c:extLst>
        </c:ser>
        <c:ser>
          <c:idx val="9"/>
          <c:order val="10"/>
          <c:tx>
            <c:strRef>
              <c:f>'Response Rates'!$A$12</c:f>
              <c:strCache>
                <c:ptCount val="1"/>
                <c:pt idx="0">
                  <c:v>Winter 2018</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Rates'!$E$12,'Response Rates'!$I$12,'Response Rates'!$M$12)</c:f>
              <c:numCache>
                <c:formatCode>0.00%</c:formatCode>
                <c:ptCount val="3"/>
                <c:pt idx="0">
                  <c:v>0.41693508762351916</c:v>
                </c:pt>
                <c:pt idx="1">
                  <c:v>0.46262494567579315</c:v>
                </c:pt>
                <c:pt idx="2">
                  <c:v>0.40220937129300116</c:v>
                </c:pt>
              </c:numCache>
            </c:numRef>
          </c:val>
          <c:extLst>
            <c:ext xmlns:c16="http://schemas.microsoft.com/office/drawing/2014/chart" uri="{C3380CC4-5D6E-409C-BE32-E72D297353CC}">
              <c16:uniqueId val="{00000016-BF7D-D24F-AE2F-7443551C49DF}"/>
            </c:ext>
          </c:extLst>
        </c:ser>
        <c:ser>
          <c:idx val="10"/>
          <c:order val="11"/>
          <c:tx>
            <c:strRef>
              <c:f>'Response Rates'!$A$13</c:f>
              <c:strCache>
                <c:ptCount val="1"/>
                <c:pt idx="0">
                  <c:v>Spring 2018</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Rates'!$E$13,'Response Rates'!$I$13,'Response Rates'!$M$13)</c:f>
              <c:numCache>
                <c:formatCode>0.00%</c:formatCode>
                <c:ptCount val="3"/>
                <c:pt idx="0">
                  <c:v>0.39576180892624602</c:v>
                </c:pt>
                <c:pt idx="1">
                  <c:v>0.45584607794770599</c:v>
                </c:pt>
                <c:pt idx="2">
                  <c:v>0.37721115537848604</c:v>
                </c:pt>
              </c:numCache>
            </c:numRef>
          </c:val>
          <c:extLst>
            <c:ext xmlns:c16="http://schemas.microsoft.com/office/drawing/2014/chart" uri="{C3380CC4-5D6E-409C-BE32-E72D297353CC}">
              <c16:uniqueId val="{00000017-BF7D-D24F-AE2F-7443551C49DF}"/>
            </c:ext>
          </c:extLst>
        </c:ser>
        <c:ser>
          <c:idx val="12"/>
          <c:order val="12"/>
          <c:tx>
            <c:strRef>
              <c:f>'Response Rates'!$A$14</c:f>
              <c:strCache>
                <c:ptCount val="1"/>
                <c:pt idx="0">
                  <c:v>Fall 2018</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Rates'!$E$14,'Response Rates'!$I$14,'Response Rates'!$M$14)</c:f>
              <c:numCache>
                <c:formatCode>0.00%</c:formatCode>
                <c:ptCount val="3"/>
                <c:pt idx="0">
                  <c:v>0.35079568514365056</c:v>
                </c:pt>
                <c:pt idx="1">
                  <c:v>0.38706187797490266</c:v>
                </c:pt>
                <c:pt idx="2">
                  <c:v>0.33995377726419185</c:v>
                </c:pt>
              </c:numCache>
            </c:numRef>
          </c:val>
          <c:extLst>
            <c:ext xmlns:c16="http://schemas.microsoft.com/office/drawing/2014/chart" uri="{C3380CC4-5D6E-409C-BE32-E72D297353CC}">
              <c16:uniqueId val="{00000018-BF7D-D24F-AE2F-7443551C49DF}"/>
            </c:ext>
          </c:extLst>
        </c:ser>
        <c:ser>
          <c:idx val="13"/>
          <c:order val="13"/>
          <c:tx>
            <c:strRef>
              <c:f>'Response Rates'!$A$15</c:f>
              <c:strCache>
                <c:ptCount val="1"/>
                <c:pt idx="0">
                  <c:v>Winter 2019</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Rates'!$E$15,'Response Rates'!$I$15,'Response Rates'!$M$15)</c:f>
              <c:numCache>
                <c:formatCode>0.00%</c:formatCode>
                <c:ptCount val="3"/>
                <c:pt idx="0">
                  <c:v>0.31613125682432042</c:v>
                </c:pt>
                <c:pt idx="1">
                  <c:v>0.35299276474457358</c:v>
                </c:pt>
                <c:pt idx="2">
                  <c:v>0.30441665347475066</c:v>
                </c:pt>
              </c:numCache>
            </c:numRef>
          </c:val>
          <c:extLst>
            <c:ext xmlns:c16="http://schemas.microsoft.com/office/drawing/2014/chart" uri="{C3380CC4-5D6E-409C-BE32-E72D297353CC}">
              <c16:uniqueId val="{00000019-BF7D-D24F-AE2F-7443551C49DF}"/>
            </c:ext>
          </c:extLst>
        </c:ser>
        <c:ser>
          <c:idx val="14"/>
          <c:order val="14"/>
          <c:tx>
            <c:strRef>
              <c:f>'Response Rates'!$A$16</c:f>
              <c:strCache>
                <c:ptCount val="1"/>
                <c:pt idx="0">
                  <c:v>Spring 2019</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('Response Rates'!$E$1,'Response Rates'!$I$1,'Response Rates'!$M$1)</c:f>
              <c:strCache>
                <c:ptCount val="3"/>
                <c:pt idx="0">
                  <c:v>Total Response Rate</c:v>
                </c:pt>
                <c:pt idx="1">
                  <c:v>COE Response Rate</c:v>
                </c:pt>
                <c:pt idx="2">
                  <c:v>LAS Response Rate</c:v>
                </c:pt>
              </c:strCache>
            </c:strRef>
          </c:cat>
          <c:val>
            <c:numRef>
              <c:f>('Response Rates'!$E$16,'Response Rates'!$I$16,'Response Rates'!$M$16)</c:f>
              <c:numCache>
                <c:formatCode>0.00%</c:formatCode>
                <c:ptCount val="3"/>
                <c:pt idx="0">
                  <c:v>0.27462132921174653</c:v>
                </c:pt>
                <c:pt idx="1">
                  <c:v>0.32003938946331856</c:v>
                </c:pt>
                <c:pt idx="2">
                  <c:v>0.26413321947053803</c:v>
                </c:pt>
              </c:numCache>
            </c:numRef>
          </c:val>
          <c:extLst>
            <c:ext xmlns:c16="http://schemas.microsoft.com/office/drawing/2014/chart" uri="{C3380CC4-5D6E-409C-BE32-E72D297353CC}">
              <c16:uniqueId val="{0000001A-BF7D-D24F-AE2F-7443551C49DF}"/>
            </c:ext>
          </c:extLst>
        </c:ser>
        <c:dLbls>
          <c:showLegendKey val="0"/>
          <c:showVal val="1"/>
          <c:showCatName val="0"/>
          <c:showSerName val="0"/>
          <c:showPercent val="0"/>
          <c:showBubbleSize val="0"/>
        </c:dLbls>
        <c:gapWidth val="150"/>
        <c:overlap val="-25"/>
        <c:axId val="1810719087"/>
        <c:axId val="18184672"/>
      </c:barChart>
      <c:catAx>
        <c:axId val="18107190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84672"/>
        <c:crosses val="autoZero"/>
        <c:auto val="1"/>
        <c:lblAlgn val="ctr"/>
        <c:lblOffset val="100"/>
        <c:noMultiLvlLbl val="0"/>
      </c:catAx>
      <c:valAx>
        <c:axId val="18184672"/>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crossAx val="181071908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 Course Eval Data_Protected.xlsx]Pivot Chart_Table by Level!PivotTable3</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Question Results by Undergrad/</a:t>
            </a:r>
            <a:r>
              <a:rPr lang="en-US" baseline="0"/>
              <a:t> Grad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'Pivot Chart_Table by Level'!$B$37:$B$38</c:f>
              <c:strCache>
                <c:ptCount val="1"/>
                <c:pt idx="0">
                  <c:v>Spring 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 Chart_Table by Level'!$A$39:$A$42</c:f>
              <c:multiLvlStrCache>
                <c:ptCount val="2"/>
                <c:lvl>
                  <c:pt idx="0">
                    <c:v>Would Recommend Course</c:v>
                  </c:pt>
                  <c:pt idx="1">
                    <c:v>Would Recommend Course</c:v>
                  </c:pt>
                </c:lvl>
                <c:lvl>
                  <c:pt idx="0">
                    <c:v>GR</c:v>
                  </c:pt>
                  <c:pt idx="1">
                    <c:v>UG</c:v>
                  </c:pt>
                </c:lvl>
              </c:multiLvlStrCache>
            </c:multiLvlStrRef>
          </c:cat>
          <c:val>
            <c:numRef>
              <c:f>'Pivot Chart_Table by Level'!$B$39:$B$42</c:f>
              <c:numCache>
                <c:formatCode>0.00</c:formatCode>
                <c:ptCount val="2"/>
                <c:pt idx="0">
                  <c:v>4.1500000000000004</c:v>
                </c:pt>
                <c:pt idx="1">
                  <c:v>4.17</c:v>
                </c:pt>
              </c:numCache>
            </c:numRef>
          </c:val>
          <c:extLst>
            <c:ext xmlns:c16="http://schemas.microsoft.com/office/drawing/2014/chart" uri="{C3380CC4-5D6E-409C-BE32-E72D297353CC}">
              <c16:uniqueId val="{00000000-CA43-C349-89EC-6C2F4D143D69}"/>
            </c:ext>
          </c:extLst>
        </c:ser>
        <c:ser>
          <c:idx val="1"/>
          <c:order val="1"/>
          <c:tx>
            <c:strRef>
              <c:f>'Pivot Chart_Table by Level'!$C$37:$C$38</c:f>
              <c:strCache>
                <c:ptCount val="1"/>
                <c:pt idx="0">
                  <c:v>Fall 2016</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 Chart_Table by Level'!$A$39:$A$42</c:f>
              <c:multiLvlStrCache>
                <c:ptCount val="2"/>
                <c:lvl>
                  <c:pt idx="0">
                    <c:v>Would Recommend Course</c:v>
                  </c:pt>
                  <c:pt idx="1">
                    <c:v>Would Recommend Course</c:v>
                  </c:pt>
                </c:lvl>
                <c:lvl>
                  <c:pt idx="0">
                    <c:v>GR</c:v>
                  </c:pt>
                  <c:pt idx="1">
                    <c:v>UG</c:v>
                  </c:pt>
                </c:lvl>
              </c:multiLvlStrCache>
            </c:multiLvlStrRef>
          </c:cat>
          <c:val>
            <c:numRef>
              <c:f>'Pivot Chart_Table by Level'!$C$39:$C$42</c:f>
              <c:numCache>
                <c:formatCode>0.00</c:formatCode>
                <c:ptCount val="2"/>
                <c:pt idx="0">
                  <c:v>4.2</c:v>
                </c:pt>
                <c:pt idx="1">
                  <c:v>4.17</c:v>
                </c:pt>
              </c:numCache>
            </c:numRef>
          </c:val>
          <c:extLst>
            <c:ext xmlns:c16="http://schemas.microsoft.com/office/drawing/2014/chart" uri="{C3380CC4-5D6E-409C-BE32-E72D297353CC}">
              <c16:uniqueId val="{00000024-CA43-C349-89EC-6C2F4D143D69}"/>
            </c:ext>
          </c:extLst>
        </c:ser>
        <c:dLbls>
          <c:dLblPos val="outEnd"/>
          <c:showLegendKey val="0"/>
          <c:showVal val="1"/>
          <c:showCatName val="0"/>
          <c:showSerName val="0"/>
          <c:showPercent val="0"/>
          <c:showBubbleSize val="0"/>
        </c:dLbls>
        <c:gapWidth val="300"/>
        <c:axId val="1840856895"/>
        <c:axId val="1828511711"/>
      </c:barChart>
      <c:catAx>
        <c:axId val="18408568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8511711"/>
        <c:crosses val="autoZero"/>
        <c:auto val="1"/>
        <c:lblAlgn val="ctr"/>
        <c:lblOffset val="100"/>
        <c:noMultiLvlLbl val="0"/>
      </c:catAx>
      <c:valAx>
        <c:axId val="1828511711"/>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08568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 Course Eval Data_Protected.xlsx]Pivot Chart_Table by College!PivotTable3</c:name>
    <c:fmtId val="4"/>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Course Evaluation Question Mean</a:t>
            </a:r>
            <a:r>
              <a:rPr lang="en-US" baseline="0"/>
              <a:t> by School and Term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'Pivot Chart_Table by College'!$B$37:$B$38</c:f>
              <c:strCache>
                <c:ptCount val="1"/>
                <c:pt idx="0">
                  <c:v>Winter 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 Chart_Table by College'!$A$39:$A$42</c:f>
              <c:multiLvlStrCache>
                <c:ptCount val="2"/>
                <c:lvl>
                  <c:pt idx="0">
                    <c:v>Timely Feedback</c:v>
                  </c:pt>
                  <c:pt idx="1">
                    <c:v>Timely Feedback</c:v>
                  </c:pt>
                </c:lvl>
                <c:lvl>
                  <c:pt idx="0">
                    <c:v>COE</c:v>
                  </c:pt>
                  <c:pt idx="1">
                    <c:v>LAS</c:v>
                  </c:pt>
                </c:lvl>
              </c:multiLvlStrCache>
            </c:multiLvlStrRef>
          </c:cat>
          <c:val>
            <c:numRef>
              <c:f>'Pivot Chart_Table by College'!$B$39:$B$42</c:f>
              <c:numCache>
                <c:formatCode>0.00</c:formatCode>
                <c:ptCount val="2"/>
                <c:pt idx="0">
                  <c:v>4.21</c:v>
                </c:pt>
                <c:pt idx="1">
                  <c:v>4.2699999999999996</c:v>
                </c:pt>
              </c:numCache>
            </c:numRef>
          </c:val>
          <c:extLst>
            <c:ext xmlns:c16="http://schemas.microsoft.com/office/drawing/2014/chart" uri="{C3380CC4-5D6E-409C-BE32-E72D297353CC}">
              <c16:uniqueId val="{00000002-4281-4A4A-B1FE-01C751374190}"/>
            </c:ext>
          </c:extLst>
        </c:ser>
        <c:ser>
          <c:idx val="1"/>
          <c:order val="1"/>
          <c:tx>
            <c:strRef>
              <c:f>'Pivot Chart_Table by College'!$C$37:$C$38</c:f>
              <c:strCache>
                <c:ptCount val="1"/>
                <c:pt idx="0">
                  <c:v>Spring 2016</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 Chart_Table by College'!$A$39:$A$42</c:f>
              <c:multiLvlStrCache>
                <c:ptCount val="2"/>
                <c:lvl>
                  <c:pt idx="0">
                    <c:v>Timely Feedback</c:v>
                  </c:pt>
                  <c:pt idx="1">
                    <c:v>Timely Feedback</c:v>
                  </c:pt>
                </c:lvl>
                <c:lvl>
                  <c:pt idx="0">
                    <c:v>COE</c:v>
                  </c:pt>
                  <c:pt idx="1">
                    <c:v>LAS</c:v>
                  </c:pt>
                </c:lvl>
              </c:multiLvlStrCache>
            </c:multiLvlStrRef>
          </c:cat>
          <c:val>
            <c:numRef>
              <c:f>'Pivot Chart_Table by College'!$C$39:$C$42</c:f>
              <c:numCache>
                <c:formatCode>0.00</c:formatCode>
                <c:ptCount val="2"/>
                <c:pt idx="0">
                  <c:v>4.26</c:v>
                </c:pt>
                <c:pt idx="1">
                  <c:v>4.33</c:v>
                </c:pt>
              </c:numCache>
            </c:numRef>
          </c:val>
          <c:extLst>
            <c:ext xmlns:c16="http://schemas.microsoft.com/office/drawing/2014/chart" uri="{C3380CC4-5D6E-409C-BE32-E72D297353CC}">
              <c16:uniqueId val="{00000014-4281-4A4A-B1FE-01C751374190}"/>
            </c:ext>
          </c:extLst>
        </c:ser>
        <c:dLbls>
          <c:dLblPos val="outEnd"/>
          <c:showLegendKey val="0"/>
          <c:showVal val="1"/>
          <c:showCatName val="0"/>
          <c:showSerName val="0"/>
          <c:showPercent val="0"/>
          <c:showBubbleSize val="0"/>
        </c:dLbls>
        <c:gapWidth val="300"/>
        <c:axId val="1840856895"/>
        <c:axId val="1828511711"/>
      </c:barChart>
      <c:catAx>
        <c:axId val="18408568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8511711"/>
        <c:crosses val="autoZero"/>
        <c:auto val="1"/>
        <c:lblAlgn val="ctr"/>
        <c:lblOffset val="100"/>
        <c:noMultiLvlLbl val="0"/>
      </c:catAx>
      <c:valAx>
        <c:axId val="1828511711"/>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08568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 Course Eval Data_Protected.xlsx]Pivot_LAS by Division!PivotTable1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LAS Question Comparison</a:t>
            </a:r>
          </a:p>
          <a:p>
            <a:pPr>
              <a:defRPr/>
            </a:pPr>
            <a:r>
              <a:rPr lang="en-US"/>
              <a:t>by Division Fall 2014 - Spring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'Pivot_LAS by Division'!$B$43:$B$44</c:f>
              <c:strCache>
                <c:ptCount val="1"/>
                <c:pt idx="0">
                  <c:v>Fall 2016</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'Pivot_LAS by Division'!$A$45:$A$58</c:f>
              <c:multiLvlStrCache>
                <c:ptCount val="7"/>
                <c:lvl>
                  <c:pt idx="0">
                    <c:v>Communicates Well</c:v>
                  </c:pt>
                  <c:pt idx="1">
                    <c:v>Communicates Well</c:v>
                  </c:pt>
                  <c:pt idx="2">
                    <c:v>Communicates Well</c:v>
                  </c:pt>
                  <c:pt idx="3">
                    <c:v>Communicates Well</c:v>
                  </c:pt>
                  <c:pt idx="4">
                    <c:v>Communicates Well</c:v>
                  </c:pt>
                  <c:pt idx="5">
                    <c:v>Communicates Well</c:v>
                  </c:pt>
                  <c:pt idx="6">
                    <c:v>Communicates Well</c:v>
                  </c:pt>
                </c:lvl>
                <c:lvl>
                  <c:pt idx="0">
                    <c:v>BEHAV_SCI</c:v>
                  </c:pt>
                  <c:pt idx="1">
                    <c:v>BUS_ECON</c:v>
                  </c:pt>
                  <c:pt idx="2">
                    <c:v>CA</c:v>
                  </c:pt>
                  <c:pt idx="3">
                    <c:v>CS</c:v>
                  </c:pt>
                  <c:pt idx="4">
                    <c:v>HUM</c:v>
                  </c:pt>
                  <c:pt idx="5">
                    <c:v>NSM</c:v>
                  </c:pt>
                  <c:pt idx="6">
                    <c:v>SOC_SCI</c:v>
                  </c:pt>
                </c:lvl>
              </c:multiLvlStrCache>
            </c:multiLvlStrRef>
          </c:cat>
          <c:val>
            <c:numRef>
              <c:f>'Pivot_LAS by Division'!$B$45:$B$58</c:f>
              <c:numCache>
                <c:formatCode>0.00</c:formatCode>
                <c:ptCount val="7"/>
                <c:pt idx="0">
                  <c:v>4.58</c:v>
                </c:pt>
                <c:pt idx="1">
                  <c:v>4.22</c:v>
                </c:pt>
                <c:pt idx="2">
                  <c:v>4.3600000000000003</c:v>
                </c:pt>
                <c:pt idx="3">
                  <c:v>3.88</c:v>
                </c:pt>
                <c:pt idx="4">
                  <c:v>4.21</c:v>
                </c:pt>
                <c:pt idx="5">
                  <c:v>4.1399999999999997</c:v>
                </c:pt>
                <c:pt idx="6">
                  <c:v>4.18</c:v>
                </c:pt>
              </c:numCache>
            </c:numRef>
          </c:val>
          <c:extLst>
            <c:ext xmlns:c16="http://schemas.microsoft.com/office/drawing/2014/chart" uri="{C3380CC4-5D6E-409C-BE32-E72D297353CC}">
              <c16:uniqueId val="{00000001-4C2C-3E40-B1B8-C2817D4E101D}"/>
            </c:ext>
          </c:extLst>
        </c:ser>
        <c:dLbls>
          <c:dLblPos val="outEnd"/>
          <c:showLegendKey val="0"/>
          <c:showVal val="1"/>
          <c:showCatName val="0"/>
          <c:showSerName val="0"/>
          <c:showPercent val="0"/>
          <c:showBubbleSize val="0"/>
        </c:dLbls>
        <c:gapWidth val="219"/>
        <c:overlap val="-27"/>
        <c:axId val="1026237503"/>
        <c:axId val="1026239183"/>
      </c:barChart>
      <c:catAx>
        <c:axId val="1026237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6239183"/>
        <c:crosses val="autoZero"/>
        <c:auto val="1"/>
        <c:lblAlgn val="ctr"/>
        <c:lblOffset val="100"/>
        <c:noMultiLvlLbl val="0"/>
      </c:catAx>
      <c:valAx>
        <c:axId val="102623918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62375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[2019 Course Eval Data_Protected.xlsx]Pivot_COE by Division!PivotTable1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COE Question Comparison</a:t>
            </a:r>
          </a:p>
          <a:p>
            <a:pPr>
              <a:defRPr/>
            </a:pPr>
            <a:r>
              <a:rPr lang="en-US"/>
              <a:t>by Division Fall 2014 - Spring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'Pivot_COE by Division'!$B$43:$B$44</c:f>
              <c:strCache>
                <c:ptCount val="1"/>
                <c:pt idx="0">
                  <c:v>Fall 2016</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'Pivot_COE by Division'!$A$45:$A$52</c:f>
              <c:multiLvlStrCache>
                <c:ptCount val="4"/>
                <c:lvl>
                  <c:pt idx="0">
                    <c:v>Helped Me to Learn</c:v>
                  </c:pt>
                  <c:pt idx="1">
                    <c:v>Helped Me to Learn</c:v>
                  </c:pt>
                  <c:pt idx="2">
                    <c:v>Helped Me to Learn</c:v>
                  </c:pt>
                  <c:pt idx="3">
                    <c:v>Helped Me to Learn</c:v>
                  </c:pt>
                </c:lvl>
                <c:lvl>
                  <c:pt idx="0">
                    <c:v>DSPS</c:v>
                  </c:pt>
                  <c:pt idx="1">
                    <c:v>EDL</c:v>
                  </c:pt>
                  <c:pt idx="2">
                    <c:v>HEX</c:v>
                  </c:pt>
                  <c:pt idx="3">
                    <c:v>SPE</c:v>
                  </c:pt>
                </c:lvl>
              </c:multiLvlStrCache>
            </c:multiLvlStrRef>
          </c:cat>
          <c:val>
            <c:numRef>
              <c:f>'Pivot_COE by Division'!$B$45:$B$52</c:f>
              <c:numCache>
                <c:formatCode>0.00</c:formatCode>
                <c:ptCount val="4"/>
                <c:pt idx="0">
                  <c:v>3.5</c:v>
                </c:pt>
                <c:pt idx="1">
                  <c:v>4.08</c:v>
                </c:pt>
                <c:pt idx="2">
                  <c:v>4.34</c:v>
                </c:pt>
                <c:pt idx="3">
                  <c:v>4.3</c:v>
                </c:pt>
              </c:numCache>
            </c:numRef>
          </c:val>
          <c:extLst>
            <c:ext xmlns:c16="http://schemas.microsoft.com/office/drawing/2014/chart" uri="{C3380CC4-5D6E-409C-BE32-E72D297353CC}">
              <c16:uniqueId val="{00000003-6E3A-E944-AA08-78572C1A102B}"/>
            </c:ext>
          </c:extLst>
        </c:ser>
        <c:dLbls>
          <c:dLblPos val="outEnd"/>
          <c:showLegendKey val="0"/>
          <c:showVal val="1"/>
          <c:showCatName val="0"/>
          <c:showSerName val="0"/>
          <c:showPercent val="0"/>
          <c:showBubbleSize val="0"/>
        </c:dLbls>
        <c:gapWidth val="219"/>
        <c:overlap val="-27"/>
        <c:axId val="1026237503"/>
        <c:axId val="1026239183"/>
      </c:barChart>
      <c:catAx>
        <c:axId val="1026237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6239183"/>
        <c:crosses val="autoZero"/>
        <c:auto val="1"/>
        <c:lblAlgn val="ctr"/>
        <c:lblOffset val="100"/>
        <c:noMultiLvlLbl val="0"/>
      </c:catAx>
      <c:valAx>
        <c:axId val="102623918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62375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228600</xdr:colOff>
      <xdr:row>16</xdr:row>
      <xdr:rowOff>177800</xdr:rowOff>
    </xdr:from>
    <xdr:to>
      <xdr:col>16</xdr:col>
      <xdr:colOff>190500</xdr:colOff>
      <xdr:row>44</xdr:row>
      <xdr:rowOff>25400</xdr:rowOff>
    </xdr:to>
    <xdr:graphicFrame macro="">
      <xdr:nvGraphicFramePr>
        <xdr:cNvPr id="2" name="Chart 1">
          <a:extLst>
            <a:ext uri="{FF2B5EF4-FFF2-40B4-BE49-F238E27FC236}">
              <a16:creationId xmlns:a16="http://schemas.microsoft.com/office/drawing/2014/main" id="{4470589B-2D6D-EA4C-B6BE-FE2937E182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215900</xdr:colOff>
      <xdr:row>2</xdr:row>
      <xdr:rowOff>12700</xdr:rowOff>
    </xdr:from>
    <xdr:to>
      <xdr:col>16</xdr:col>
      <xdr:colOff>393700</xdr:colOff>
      <xdr:row>14</xdr:row>
      <xdr:rowOff>193672</xdr:rowOff>
    </xdr:to>
    <mc:AlternateContent xmlns:mc="http://schemas.openxmlformats.org/markup-compatibility/2006" xmlns:sle15="http://schemas.microsoft.com/office/drawing/2012/slicer">
      <mc:Choice Requires="sle15">
        <xdr:graphicFrame macro="">
          <xdr:nvGraphicFramePr>
            <xdr:cNvPr id="3" name="Term">
              <a:extLst>
                <a:ext uri="{FF2B5EF4-FFF2-40B4-BE49-F238E27FC236}">
                  <a16:creationId xmlns:a16="http://schemas.microsoft.com/office/drawing/2014/main" id="{EF2CFA5B-15FB-DB40-9790-939AC6D09400}"/>
                </a:ext>
              </a:extLst>
            </xdr:cNvPr>
            <xdr:cNvGraphicFramePr/>
          </xdr:nvGraphicFramePr>
          <xdr:xfrm>
            <a:off x="0" y="0"/>
            <a:ext cx="0" cy="0"/>
          </xdr:xfrm>
          <a:graphic>
            <a:graphicData uri="http://schemas.microsoft.com/office/drawing/2010/slicer">
              <sle:slicer xmlns:sle="http://schemas.microsoft.com/office/drawing/2010/slicer" name="Term"/>
            </a:graphicData>
          </a:graphic>
        </xdr:graphicFrame>
      </mc:Choice>
      <mc:Fallback xmlns="">
        <xdr:sp macro="" textlink="">
          <xdr:nvSpPr>
            <xdr:cNvPr id="0" name=""/>
            <xdr:cNvSpPr>
              <a:spLocks noTextEdit="1"/>
            </xdr:cNvSpPr>
          </xdr:nvSpPr>
          <xdr:spPr>
            <a:xfrm>
              <a:off x="16929100" y="4191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17</xdr:col>
      <xdr:colOff>368300</xdr:colOff>
      <xdr:row>34</xdr:row>
      <xdr:rowOff>38100</xdr:rowOff>
    </xdr:to>
    <xdr:graphicFrame macro="">
      <xdr:nvGraphicFramePr>
        <xdr:cNvPr id="3" name="Chart 2">
          <a:extLst>
            <a:ext uri="{FF2B5EF4-FFF2-40B4-BE49-F238E27FC236}">
              <a16:creationId xmlns:a16="http://schemas.microsoft.com/office/drawing/2014/main" id="{51F9760C-CBFD-BF45-A854-3406A36A85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558800</xdr:colOff>
      <xdr:row>1</xdr:row>
      <xdr:rowOff>88900</xdr:rowOff>
    </xdr:from>
    <xdr:to>
      <xdr:col>18</xdr:col>
      <xdr:colOff>850900</xdr:colOff>
      <xdr:row>6</xdr:row>
      <xdr:rowOff>139700</xdr:rowOff>
    </xdr:to>
    <mc:AlternateContent xmlns:mc="http://schemas.openxmlformats.org/markup-compatibility/2006" xmlns:a14="http://schemas.microsoft.com/office/drawing/2010/main">
      <mc:Choice Requires="a14">
        <xdr:graphicFrame macro="">
          <xdr:nvGraphicFramePr>
            <xdr:cNvPr id="4" name="Level">
              <a:extLst>
                <a:ext uri="{FF2B5EF4-FFF2-40B4-BE49-F238E27FC236}">
                  <a16:creationId xmlns:a16="http://schemas.microsoft.com/office/drawing/2014/main" id="{3CDA5A92-5A3C-4B4E-A919-56AF2DBAB41E}"/>
                </a:ext>
              </a:extLst>
            </xdr:cNvPr>
            <xdr:cNvGraphicFramePr/>
          </xdr:nvGraphicFramePr>
          <xdr:xfrm>
            <a:off x="0" y="0"/>
            <a:ext cx="0" cy="0"/>
          </xdr:xfrm>
          <a:graphic>
            <a:graphicData uri="http://schemas.microsoft.com/office/drawing/2010/slicer">
              <sle:slicer xmlns:sle="http://schemas.microsoft.com/office/drawing/2010/slicer" name="Level"/>
            </a:graphicData>
          </a:graphic>
        </xdr:graphicFrame>
      </mc:Choice>
      <mc:Fallback xmlns="">
        <xdr:sp macro="" textlink="">
          <xdr:nvSpPr>
            <xdr:cNvPr id="0" name=""/>
            <xdr:cNvSpPr>
              <a:spLocks noTextEdit="1"/>
            </xdr:cNvSpPr>
          </xdr:nvSpPr>
          <xdr:spPr>
            <a:xfrm>
              <a:off x="16090900" y="292100"/>
              <a:ext cx="1828800" cy="1066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558800</xdr:colOff>
      <xdr:row>21</xdr:row>
      <xdr:rowOff>127000</xdr:rowOff>
    </xdr:from>
    <xdr:to>
      <xdr:col>18</xdr:col>
      <xdr:colOff>914400</xdr:colOff>
      <xdr:row>35</xdr:row>
      <xdr:rowOff>38100</xdr:rowOff>
    </xdr:to>
    <mc:AlternateContent xmlns:mc="http://schemas.openxmlformats.org/markup-compatibility/2006" xmlns:a14="http://schemas.microsoft.com/office/drawing/2010/main">
      <mc:Choice Requires="a14">
        <xdr:graphicFrame macro="">
          <xdr:nvGraphicFramePr>
            <xdr:cNvPr id="5" name="Criteria">
              <a:extLst>
                <a:ext uri="{FF2B5EF4-FFF2-40B4-BE49-F238E27FC236}">
                  <a16:creationId xmlns:a16="http://schemas.microsoft.com/office/drawing/2014/main" id="{BC4FDD1A-3DDC-834D-AADA-CA83E3640A63}"/>
                </a:ext>
              </a:extLst>
            </xdr:cNvPr>
            <xdr:cNvGraphicFramePr/>
          </xdr:nvGraphicFramePr>
          <xdr:xfrm>
            <a:off x="0" y="0"/>
            <a:ext cx="0" cy="0"/>
          </xdr:xfrm>
          <a:graphic>
            <a:graphicData uri="http://schemas.microsoft.com/office/drawing/2010/slicer">
              <sle:slicer xmlns:sle="http://schemas.microsoft.com/office/drawing/2010/slicer" name="Criteria"/>
            </a:graphicData>
          </a:graphic>
        </xdr:graphicFrame>
      </mc:Choice>
      <mc:Fallback xmlns="">
        <xdr:sp macro="" textlink="">
          <xdr:nvSpPr>
            <xdr:cNvPr id="0" name=""/>
            <xdr:cNvSpPr>
              <a:spLocks noTextEdit="1"/>
            </xdr:cNvSpPr>
          </xdr:nvSpPr>
          <xdr:spPr>
            <a:xfrm>
              <a:off x="16090900" y="4394200"/>
              <a:ext cx="1892300" cy="27559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546100</xdr:colOff>
      <xdr:row>7</xdr:row>
      <xdr:rowOff>127000</xdr:rowOff>
    </xdr:from>
    <xdr:to>
      <xdr:col>18</xdr:col>
      <xdr:colOff>838200</xdr:colOff>
      <xdr:row>20</xdr:row>
      <xdr:rowOff>104772</xdr:rowOff>
    </xdr:to>
    <mc:AlternateContent xmlns:mc="http://schemas.openxmlformats.org/markup-compatibility/2006" xmlns:a14="http://schemas.microsoft.com/office/drawing/2010/main">
      <mc:Choice Requires="a14">
        <xdr:graphicFrame macro="">
          <xdr:nvGraphicFramePr>
            <xdr:cNvPr id="6" name="Term 1">
              <a:extLst>
                <a:ext uri="{FF2B5EF4-FFF2-40B4-BE49-F238E27FC236}">
                  <a16:creationId xmlns:a16="http://schemas.microsoft.com/office/drawing/2014/main" id="{2DBD2D22-3473-0347-82BE-8A0F28EFB389}"/>
                </a:ext>
              </a:extLst>
            </xdr:cNvPr>
            <xdr:cNvGraphicFramePr/>
          </xdr:nvGraphicFramePr>
          <xdr:xfrm>
            <a:off x="0" y="0"/>
            <a:ext cx="0" cy="0"/>
          </xdr:xfrm>
          <a:graphic>
            <a:graphicData uri="http://schemas.microsoft.com/office/drawing/2010/slicer">
              <sle:slicer xmlns:sle="http://schemas.microsoft.com/office/drawing/2010/slicer" name="Term 1"/>
            </a:graphicData>
          </a:graphic>
        </xdr:graphicFrame>
      </mc:Choice>
      <mc:Fallback xmlns="">
        <xdr:sp macro="" textlink="">
          <xdr:nvSpPr>
            <xdr:cNvPr id="0" name=""/>
            <xdr:cNvSpPr>
              <a:spLocks noTextEdit="1"/>
            </xdr:cNvSpPr>
          </xdr:nvSpPr>
          <xdr:spPr>
            <a:xfrm>
              <a:off x="16078200" y="15494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16</xdr:col>
      <xdr:colOff>914400</xdr:colOff>
      <xdr:row>36</xdr:row>
      <xdr:rowOff>76200</xdr:rowOff>
    </xdr:from>
    <xdr:to>
      <xdr:col>20</xdr:col>
      <xdr:colOff>63500</xdr:colOff>
      <xdr:row>48</xdr:row>
      <xdr:rowOff>73026</xdr:rowOff>
    </xdr:to>
    <xdr:sp macro="" textlink="">
      <xdr:nvSpPr>
        <xdr:cNvPr id="7" name="TextBox 6">
          <a:extLst>
            <a:ext uri="{FF2B5EF4-FFF2-40B4-BE49-F238E27FC236}">
              <a16:creationId xmlns:a16="http://schemas.microsoft.com/office/drawing/2014/main" id="{88AC84A7-DA44-F440-9D82-AE8C62D6D98D}"/>
            </a:ext>
          </a:extLst>
        </xdr:cNvPr>
        <xdr:cNvSpPr txBox="1"/>
      </xdr:nvSpPr>
      <xdr:spPr>
        <a:xfrm>
          <a:off x="15113000" y="7391400"/>
          <a:ext cx="4660900" cy="243522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the above</a:t>
          </a:r>
          <a:r>
            <a:rPr lang="en-US" sz="1100" baseline="0"/>
            <a:t> slicers to filter the data for the pivot chart and pivot table. On this sheet, the following charts can be made:</a:t>
          </a:r>
        </a:p>
        <a:p>
          <a:r>
            <a:rPr lang="en-US" sz="1100" baseline="0"/>
            <a:t>*Filter by Level</a:t>
          </a:r>
        </a:p>
        <a:p>
          <a:r>
            <a:rPr lang="en-US" sz="1100" baseline="0"/>
            <a:t>*Filter by Term</a:t>
          </a:r>
        </a:p>
        <a:p>
          <a:r>
            <a:rPr lang="en-US" sz="1100" baseline="0"/>
            <a:t>*Filter by Criteria (Course Evaluation Question)</a:t>
          </a:r>
        </a:p>
        <a:p>
          <a:endParaRPr lang="en-US" sz="1100" baseline="0"/>
        </a:p>
        <a:p>
          <a:r>
            <a:rPr lang="en-US" sz="1100" baseline="0"/>
            <a:t>Default Example: If you want to compare the Would Recommend Course Criteria for Spring 2015 and Fall 2016 for both Graduate and Undergraduate levels.</a:t>
          </a:r>
        </a:p>
        <a:p>
          <a:endParaRPr lang="en-US" sz="1100" baseline="0"/>
        </a:p>
        <a:p>
          <a:r>
            <a:rPr lang="en-US" sz="1100" i="1" baseline="0"/>
            <a:t>TIP:</a:t>
          </a:r>
          <a:r>
            <a:rPr lang="en-US" sz="1100" i="0" baseline="0"/>
            <a:t> To select multiple filters, hold  Ctrl while clicking on the filters you would like to include. To include all factors, click on the clear filter button on the top right of each slicer box.</a:t>
          </a:r>
          <a:endParaRPr lang="en-US" sz="1100" i="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25400</xdr:rowOff>
    </xdr:from>
    <xdr:to>
      <xdr:col>17</xdr:col>
      <xdr:colOff>330200</xdr:colOff>
      <xdr:row>34</xdr:row>
      <xdr:rowOff>25400</xdr:rowOff>
    </xdr:to>
    <xdr:graphicFrame macro="">
      <xdr:nvGraphicFramePr>
        <xdr:cNvPr id="2" name="Chart 1">
          <a:extLst>
            <a:ext uri="{FF2B5EF4-FFF2-40B4-BE49-F238E27FC236}">
              <a16:creationId xmlns:a16="http://schemas.microsoft.com/office/drawing/2014/main" id="{6B831F65-2D7C-6F46-97B8-6C4B113230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495300</xdr:colOff>
      <xdr:row>0</xdr:row>
      <xdr:rowOff>139700</xdr:rowOff>
    </xdr:from>
    <xdr:to>
      <xdr:col>18</xdr:col>
      <xdr:colOff>787400</xdr:colOff>
      <xdr:row>5</xdr:row>
      <xdr:rowOff>177800</xdr:rowOff>
    </xdr:to>
    <mc:AlternateContent xmlns:mc="http://schemas.openxmlformats.org/markup-compatibility/2006" xmlns:a14="http://schemas.microsoft.com/office/drawing/2010/main">
      <mc:Choice Requires="a14">
        <xdr:graphicFrame macro="">
          <xdr:nvGraphicFramePr>
            <xdr:cNvPr id="7" name="School">
              <a:extLst>
                <a:ext uri="{FF2B5EF4-FFF2-40B4-BE49-F238E27FC236}">
                  <a16:creationId xmlns:a16="http://schemas.microsoft.com/office/drawing/2014/main" id="{DF004712-DC08-C843-82A5-DA24FE60986D}"/>
                </a:ext>
              </a:extLst>
            </xdr:cNvPr>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15214600" y="139700"/>
              <a:ext cx="1828800" cy="1054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673100</xdr:colOff>
      <xdr:row>21</xdr:row>
      <xdr:rowOff>165100</xdr:rowOff>
    </xdr:from>
    <xdr:to>
      <xdr:col>19</xdr:col>
      <xdr:colOff>800100</xdr:colOff>
      <xdr:row>34</xdr:row>
      <xdr:rowOff>142872</xdr:rowOff>
    </xdr:to>
    <mc:AlternateContent xmlns:mc="http://schemas.openxmlformats.org/markup-compatibility/2006" xmlns:a14="http://schemas.microsoft.com/office/drawing/2010/main">
      <mc:Choice Requires="a14">
        <xdr:graphicFrame macro="">
          <xdr:nvGraphicFramePr>
            <xdr:cNvPr id="8" name="Criteria 2">
              <a:extLst>
                <a:ext uri="{FF2B5EF4-FFF2-40B4-BE49-F238E27FC236}">
                  <a16:creationId xmlns:a16="http://schemas.microsoft.com/office/drawing/2014/main" id="{C52D7213-83BD-174B-A656-07D1BF6FA4A1}"/>
                </a:ext>
              </a:extLst>
            </xdr:cNvPr>
            <xdr:cNvGraphicFramePr/>
          </xdr:nvGraphicFramePr>
          <xdr:xfrm>
            <a:off x="0" y="0"/>
            <a:ext cx="0" cy="0"/>
          </xdr:xfrm>
          <a:graphic>
            <a:graphicData uri="http://schemas.microsoft.com/office/drawing/2010/slicer">
              <sle:slicer xmlns:sle="http://schemas.microsoft.com/office/drawing/2010/slicer" name="Criteria 2"/>
            </a:graphicData>
          </a:graphic>
        </xdr:graphicFrame>
      </mc:Choice>
      <mc:Fallback xmlns="">
        <xdr:sp macro="" textlink="">
          <xdr:nvSpPr>
            <xdr:cNvPr id="0" name=""/>
            <xdr:cNvSpPr>
              <a:spLocks noTextEdit="1"/>
            </xdr:cNvSpPr>
          </xdr:nvSpPr>
          <xdr:spPr>
            <a:xfrm>
              <a:off x="15392400" y="4432300"/>
              <a:ext cx="28194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508000</xdr:colOff>
      <xdr:row>6</xdr:row>
      <xdr:rowOff>152400</xdr:rowOff>
    </xdr:from>
    <xdr:to>
      <xdr:col>18</xdr:col>
      <xdr:colOff>800100</xdr:colOff>
      <xdr:row>19</xdr:row>
      <xdr:rowOff>130172</xdr:rowOff>
    </xdr:to>
    <mc:AlternateContent xmlns:mc="http://schemas.openxmlformats.org/markup-compatibility/2006" xmlns:a14="http://schemas.microsoft.com/office/drawing/2010/main">
      <mc:Choice Requires="a14">
        <xdr:graphicFrame macro="">
          <xdr:nvGraphicFramePr>
            <xdr:cNvPr id="9" name="Term 3">
              <a:extLst>
                <a:ext uri="{FF2B5EF4-FFF2-40B4-BE49-F238E27FC236}">
                  <a16:creationId xmlns:a16="http://schemas.microsoft.com/office/drawing/2014/main" id="{682EFFE0-DC9B-144E-89D5-B02836AFD6D9}"/>
                </a:ext>
              </a:extLst>
            </xdr:cNvPr>
            <xdr:cNvGraphicFramePr/>
          </xdr:nvGraphicFramePr>
          <xdr:xfrm>
            <a:off x="0" y="0"/>
            <a:ext cx="0" cy="0"/>
          </xdr:xfrm>
          <a:graphic>
            <a:graphicData uri="http://schemas.microsoft.com/office/drawing/2010/slicer">
              <sle:slicer xmlns:sle="http://schemas.microsoft.com/office/drawing/2010/slicer" name="Term 3"/>
            </a:graphicData>
          </a:graphic>
        </xdr:graphicFrame>
      </mc:Choice>
      <mc:Fallback xmlns="">
        <xdr:sp macro="" textlink="">
          <xdr:nvSpPr>
            <xdr:cNvPr id="0" name=""/>
            <xdr:cNvSpPr>
              <a:spLocks noTextEdit="1"/>
            </xdr:cNvSpPr>
          </xdr:nvSpPr>
          <xdr:spPr>
            <a:xfrm>
              <a:off x="15227300" y="13716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17</xdr:col>
      <xdr:colOff>546100</xdr:colOff>
      <xdr:row>35</xdr:row>
      <xdr:rowOff>190500</xdr:rowOff>
    </xdr:from>
    <xdr:to>
      <xdr:col>20</xdr:col>
      <xdr:colOff>1000125</xdr:colOff>
      <xdr:row>46</xdr:row>
      <xdr:rowOff>177800</xdr:rowOff>
    </xdr:to>
    <xdr:sp macro="" textlink="">
      <xdr:nvSpPr>
        <xdr:cNvPr id="10" name="TextBox 9">
          <a:extLst>
            <a:ext uri="{FF2B5EF4-FFF2-40B4-BE49-F238E27FC236}">
              <a16:creationId xmlns:a16="http://schemas.microsoft.com/office/drawing/2014/main" id="{60A391D5-2014-B049-BC64-930CA4FCFB41}"/>
            </a:ext>
          </a:extLst>
        </xdr:cNvPr>
        <xdr:cNvSpPr txBox="1"/>
      </xdr:nvSpPr>
      <xdr:spPr>
        <a:xfrm>
          <a:off x="15951200" y="7302500"/>
          <a:ext cx="4632325" cy="22225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the above</a:t>
          </a:r>
          <a:r>
            <a:rPr lang="en-US" sz="1100" baseline="0"/>
            <a:t> slicers to filter the data for the pivot chart and pivot table. On this sheet, the following charts can be made:</a:t>
          </a:r>
        </a:p>
        <a:p>
          <a:r>
            <a:rPr lang="en-US" sz="1100" baseline="0"/>
            <a:t>*Filter by School</a:t>
          </a:r>
        </a:p>
        <a:p>
          <a:r>
            <a:rPr lang="en-US" sz="1100" baseline="0"/>
            <a:t>*Filter by Term</a:t>
          </a:r>
        </a:p>
        <a:p>
          <a:r>
            <a:rPr lang="en-US" sz="1100" baseline="0"/>
            <a:t>*Filter by Criteria (Course Evaluation Question)</a:t>
          </a:r>
        </a:p>
        <a:p>
          <a:endParaRPr lang="en-US" sz="1100" baseline="0"/>
        </a:p>
        <a:p>
          <a:r>
            <a:rPr lang="en-US" sz="1100" baseline="0"/>
            <a:t>Default Example: If you want to compare the Timely Feedback Criteria for Winter 2015 and Spring 2016 for both COE and LAS.</a:t>
          </a:r>
        </a:p>
        <a:p>
          <a:endParaRPr lang="en-US" sz="1100" baseline="0"/>
        </a:p>
        <a:p>
          <a:r>
            <a:rPr lang="en-US" sz="1100" i="1" baseline="0"/>
            <a:t>TIP:</a:t>
          </a:r>
          <a:r>
            <a:rPr lang="en-US" sz="1100" i="0" baseline="0"/>
            <a:t> To select multiple filters, hold  Ctrl while clicking on the filters you would like to include. To include all factors, click on the clear filter button on the top right of each slicer box.</a:t>
          </a:r>
          <a:endParaRPr lang="en-US" sz="1100"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1</xdr:row>
      <xdr:rowOff>63500</xdr:rowOff>
    </xdr:from>
    <xdr:to>
      <xdr:col>15</xdr:col>
      <xdr:colOff>673100</xdr:colOff>
      <xdr:row>37</xdr:row>
      <xdr:rowOff>0</xdr:rowOff>
    </xdr:to>
    <xdr:graphicFrame macro="">
      <xdr:nvGraphicFramePr>
        <xdr:cNvPr id="2" name="Chart 1">
          <a:extLst>
            <a:ext uri="{FF2B5EF4-FFF2-40B4-BE49-F238E27FC236}">
              <a16:creationId xmlns:a16="http://schemas.microsoft.com/office/drawing/2014/main" id="{E80108ED-6B0A-E649-B1D0-CDCF8A268D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50800</xdr:colOff>
      <xdr:row>1</xdr:row>
      <xdr:rowOff>50800</xdr:rowOff>
    </xdr:from>
    <xdr:to>
      <xdr:col>18</xdr:col>
      <xdr:colOff>228600</xdr:colOff>
      <xdr:row>13</xdr:row>
      <xdr:rowOff>0</xdr:rowOff>
    </xdr:to>
    <mc:AlternateContent xmlns:mc="http://schemas.openxmlformats.org/markup-compatibility/2006">
      <mc:Choice xmlns:a14="http://schemas.microsoft.com/office/drawing/2010/main" Requires="a14">
        <xdr:graphicFrame macro="">
          <xdr:nvGraphicFramePr>
            <xdr:cNvPr id="3" name="Division">
              <a:extLst>
                <a:ext uri="{FF2B5EF4-FFF2-40B4-BE49-F238E27FC236}">
                  <a16:creationId xmlns:a16="http://schemas.microsoft.com/office/drawing/2014/main" id="{2C791974-FFA0-E040-BC25-1D89B0D04B72}"/>
                </a:ext>
              </a:extLst>
            </xdr:cNvPr>
            <xdr:cNvGraphicFramePr/>
          </xdr:nvGraphicFramePr>
          <xdr:xfrm>
            <a:off x="0" y="0"/>
            <a:ext cx="0" cy="0"/>
          </xdr:xfrm>
          <a:graphic>
            <a:graphicData uri="http://schemas.microsoft.com/office/drawing/2010/slicer">
              <sle:slicer xmlns:sle="http://schemas.microsoft.com/office/drawing/2010/slicer" name="Division"/>
            </a:graphicData>
          </a:graphic>
        </xdr:graphicFrame>
      </mc:Choice>
      <mc:Fallback>
        <xdr:sp macro="" textlink="">
          <xdr:nvSpPr>
            <xdr:cNvPr id="0" name=""/>
            <xdr:cNvSpPr>
              <a:spLocks noTextEdit="1"/>
            </xdr:cNvSpPr>
          </xdr:nvSpPr>
          <xdr:spPr>
            <a:xfrm>
              <a:off x="14008100" y="254000"/>
              <a:ext cx="1828800" cy="23876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18</xdr:col>
      <xdr:colOff>520700</xdr:colOff>
      <xdr:row>1</xdr:row>
      <xdr:rowOff>38100</xdr:rowOff>
    </xdr:from>
    <xdr:to>
      <xdr:col>20</xdr:col>
      <xdr:colOff>698500</xdr:colOff>
      <xdr:row>14</xdr:row>
      <xdr:rowOff>15872</xdr:rowOff>
    </xdr:to>
    <mc:AlternateContent xmlns:mc="http://schemas.openxmlformats.org/markup-compatibility/2006">
      <mc:Choice xmlns:a14="http://schemas.microsoft.com/office/drawing/2010/main" Requires="a14">
        <xdr:graphicFrame macro="">
          <xdr:nvGraphicFramePr>
            <xdr:cNvPr id="4" name="Criteria 1">
              <a:extLst>
                <a:ext uri="{FF2B5EF4-FFF2-40B4-BE49-F238E27FC236}">
                  <a16:creationId xmlns:a16="http://schemas.microsoft.com/office/drawing/2014/main" id="{4E9F14A4-FA80-D746-B077-BF700B58D16A}"/>
                </a:ext>
              </a:extLst>
            </xdr:cNvPr>
            <xdr:cNvGraphicFramePr/>
          </xdr:nvGraphicFramePr>
          <xdr:xfrm>
            <a:off x="0" y="0"/>
            <a:ext cx="0" cy="0"/>
          </xdr:xfrm>
          <a:graphic>
            <a:graphicData uri="http://schemas.microsoft.com/office/drawing/2010/slicer">
              <sle:slicer xmlns:sle="http://schemas.microsoft.com/office/drawing/2010/slicer" name="Criteria 1"/>
            </a:graphicData>
          </a:graphic>
        </xdr:graphicFrame>
      </mc:Choice>
      <mc:Fallback>
        <xdr:sp macro="" textlink="">
          <xdr:nvSpPr>
            <xdr:cNvPr id="0" name=""/>
            <xdr:cNvSpPr>
              <a:spLocks noTextEdit="1"/>
            </xdr:cNvSpPr>
          </xdr:nvSpPr>
          <xdr:spPr>
            <a:xfrm>
              <a:off x="16129000" y="2413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63500</xdr:colOff>
      <xdr:row>13</xdr:row>
      <xdr:rowOff>190500</xdr:rowOff>
    </xdr:from>
    <xdr:to>
      <xdr:col>18</xdr:col>
      <xdr:colOff>241300</xdr:colOff>
      <xdr:row>26</xdr:row>
      <xdr:rowOff>168272</xdr:rowOff>
    </xdr:to>
    <mc:AlternateContent xmlns:mc="http://schemas.openxmlformats.org/markup-compatibility/2006">
      <mc:Choice xmlns:a14="http://schemas.microsoft.com/office/drawing/2010/main" Requires="a14">
        <xdr:graphicFrame macro="">
          <xdr:nvGraphicFramePr>
            <xdr:cNvPr id="5" name="Term 2">
              <a:extLst>
                <a:ext uri="{FF2B5EF4-FFF2-40B4-BE49-F238E27FC236}">
                  <a16:creationId xmlns:a16="http://schemas.microsoft.com/office/drawing/2014/main" id="{4C9AF332-0033-AB40-A308-653B1CD84D7F}"/>
                </a:ext>
              </a:extLst>
            </xdr:cNvPr>
            <xdr:cNvGraphicFramePr/>
          </xdr:nvGraphicFramePr>
          <xdr:xfrm>
            <a:off x="0" y="0"/>
            <a:ext cx="0" cy="0"/>
          </xdr:xfrm>
          <a:graphic>
            <a:graphicData uri="http://schemas.microsoft.com/office/drawing/2010/slicer">
              <sle:slicer xmlns:sle="http://schemas.microsoft.com/office/drawing/2010/slicer" name="Term 2"/>
            </a:graphicData>
          </a:graphic>
        </xdr:graphicFrame>
      </mc:Choice>
      <mc:Fallback>
        <xdr:sp macro="" textlink="">
          <xdr:nvSpPr>
            <xdr:cNvPr id="0" name=""/>
            <xdr:cNvSpPr>
              <a:spLocks noTextEdit="1"/>
            </xdr:cNvSpPr>
          </xdr:nvSpPr>
          <xdr:spPr>
            <a:xfrm>
              <a:off x="14020800" y="28321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16</xdr:col>
      <xdr:colOff>393700</xdr:colOff>
      <xdr:row>29</xdr:row>
      <xdr:rowOff>25400</xdr:rowOff>
    </xdr:from>
    <xdr:to>
      <xdr:col>22</xdr:col>
      <xdr:colOff>158750</xdr:colOff>
      <xdr:row>39</xdr:row>
      <xdr:rowOff>171450</xdr:rowOff>
    </xdr:to>
    <xdr:sp macro="" textlink="">
      <xdr:nvSpPr>
        <xdr:cNvPr id="6" name="TextBox 5">
          <a:extLst>
            <a:ext uri="{FF2B5EF4-FFF2-40B4-BE49-F238E27FC236}">
              <a16:creationId xmlns:a16="http://schemas.microsoft.com/office/drawing/2014/main" id="{EC081E43-1AEB-8743-9DDB-FD7F7E95CBB4}"/>
            </a:ext>
          </a:extLst>
        </xdr:cNvPr>
        <xdr:cNvSpPr txBox="1"/>
      </xdr:nvSpPr>
      <xdr:spPr>
        <a:xfrm>
          <a:off x="14960600" y="5918200"/>
          <a:ext cx="4718050" cy="217805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the </a:t>
          </a:r>
          <a:r>
            <a:rPr lang="en-US" sz="1100" baseline="0"/>
            <a:t> slicers to filter the data for the pivot chart and pivot table. On this sheet, the following charts can be made:</a:t>
          </a:r>
        </a:p>
        <a:p>
          <a:r>
            <a:rPr lang="en-US" sz="1100" baseline="0"/>
            <a:t>*Filter by LAS Division</a:t>
          </a:r>
        </a:p>
        <a:p>
          <a:r>
            <a:rPr lang="en-US" sz="1100" baseline="0"/>
            <a:t>*Filter by Term</a:t>
          </a:r>
        </a:p>
        <a:p>
          <a:r>
            <a:rPr lang="en-US" sz="1100" baseline="0"/>
            <a:t>*Filter by Criteria (Course Evaluation Question)</a:t>
          </a:r>
        </a:p>
        <a:p>
          <a:endParaRPr lang="en-US" sz="1100" baseline="0"/>
        </a:p>
        <a:p>
          <a:r>
            <a:rPr lang="en-US" sz="1100" baseline="0"/>
            <a:t>Default Example: If you want to compare the Communicates Well Criteria for Fall 2016 across all LAS Divisions.</a:t>
          </a:r>
        </a:p>
        <a:p>
          <a:endParaRPr lang="en-US" sz="1100" baseline="0"/>
        </a:p>
        <a:p>
          <a:r>
            <a:rPr lang="en-US" sz="1100" i="1" baseline="0"/>
            <a:t>TIP:</a:t>
          </a:r>
          <a:r>
            <a:rPr lang="en-US" sz="1100" i="0" baseline="0"/>
            <a:t> To select multiple filters, hold  Ctrl while clicking on the filters you would like to include. To include all factors, click on the clear filter button on the top right of each slicer box.</a:t>
          </a:r>
          <a:endParaRPr lang="en-US" sz="1100" i="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1</xdr:row>
      <xdr:rowOff>63500</xdr:rowOff>
    </xdr:from>
    <xdr:to>
      <xdr:col>15</xdr:col>
      <xdr:colOff>673100</xdr:colOff>
      <xdr:row>37</xdr:row>
      <xdr:rowOff>0</xdr:rowOff>
    </xdr:to>
    <xdr:graphicFrame macro="">
      <xdr:nvGraphicFramePr>
        <xdr:cNvPr id="2" name="Chart 1">
          <a:extLst>
            <a:ext uri="{FF2B5EF4-FFF2-40B4-BE49-F238E27FC236}">
              <a16:creationId xmlns:a16="http://schemas.microsoft.com/office/drawing/2014/main" id="{10CF96A3-AAC8-EB49-8D0B-AF7CC2C4C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25400</xdr:colOff>
      <xdr:row>1</xdr:row>
      <xdr:rowOff>63500</xdr:rowOff>
    </xdr:from>
    <xdr:to>
      <xdr:col>18</xdr:col>
      <xdr:colOff>203200</xdr:colOff>
      <xdr:row>9</xdr:row>
      <xdr:rowOff>0</xdr:rowOff>
    </xdr:to>
    <mc:AlternateContent xmlns:mc="http://schemas.openxmlformats.org/markup-compatibility/2006">
      <mc:Choice xmlns:a14="http://schemas.microsoft.com/office/drawing/2010/main" Requires="a14">
        <xdr:graphicFrame macro="">
          <xdr:nvGraphicFramePr>
            <xdr:cNvPr id="7" name="Division 1">
              <a:extLst>
                <a:ext uri="{FF2B5EF4-FFF2-40B4-BE49-F238E27FC236}">
                  <a16:creationId xmlns:a16="http://schemas.microsoft.com/office/drawing/2014/main" id="{D4EC9805-B1F9-CA4B-A03F-90FD95944543}"/>
                </a:ext>
              </a:extLst>
            </xdr:cNvPr>
            <xdr:cNvGraphicFramePr/>
          </xdr:nvGraphicFramePr>
          <xdr:xfrm>
            <a:off x="0" y="0"/>
            <a:ext cx="0" cy="0"/>
          </xdr:xfrm>
          <a:graphic>
            <a:graphicData uri="http://schemas.microsoft.com/office/drawing/2010/slicer">
              <sle:slicer xmlns:sle="http://schemas.microsoft.com/office/drawing/2010/slicer" name="Division 1"/>
            </a:graphicData>
          </a:graphic>
        </xdr:graphicFrame>
      </mc:Choice>
      <mc:Fallback>
        <xdr:sp macro="" textlink="">
          <xdr:nvSpPr>
            <xdr:cNvPr id="0" name=""/>
            <xdr:cNvSpPr>
              <a:spLocks noTextEdit="1"/>
            </xdr:cNvSpPr>
          </xdr:nvSpPr>
          <xdr:spPr>
            <a:xfrm>
              <a:off x="13423900" y="266700"/>
              <a:ext cx="1828800" cy="15621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18</xdr:col>
      <xdr:colOff>520700</xdr:colOff>
      <xdr:row>1</xdr:row>
      <xdr:rowOff>63500</xdr:rowOff>
    </xdr:from>
    <xdr:to>
      <xdr:col>20</xdr:col>
      <xdr:colOff>698500</xdr:colOff>
      <xdr:row>14</xdr:row>
      <xdr:rowOff>41272</xdr:rowOff>
    </xdr:to>
    <mc:AlternateContent xmlns:mc="http://schemas.openxmlformats.org/markup-compatibility/2006">
      <mc:Choice xmlns:a14="http://schemas.microsoft.com/office/drawing/2010/main" Requires="a14">
        <xdr:graphicFrame macro="">
          <xdr:nvGraphicFramePr>
            <xdr:cNvPr id="8" name="Criteria 3">
              <a:extLst>
                <a:ext uri="{FF2B5EF4-FFF2-40B4-BE49-F238E27FC236}">
                  <a16:creationId xmlns:a16="http://schemas.microsoft.com/office/drawing/2014/main" id="{CB12E4AE-23F2-0B4F-B482-CBC488AEC5F8}"/>
                </a:ext>
              </a:extLst>
            </xdr:cNvPr>
            <xdr:cNvGraphicFramePr/>
          </xdr:nvGraphicFramePr>
          <xdr:xfrm>
            <a:off x="0" y="0"/>
            <a:ext cx="0" cy="0"/>
          </xdr:xfrm>
          <a:graphic>
            <a:graphicData uri="http://schemas.microsoft.com/office/drawing/2010/slicer">
              <sle:slicer xmlns:sle="http://schemas.microsoft.com/office/drawing/2010/slicer" name="Criteria 3"/>
            </a:graphicData>
          </a:graphic>
        </xdr:graphicFrame>
      </mc:Choice>
      <mc:Fallback>
        <xdr:sp macro="" textlink="">
          <xdr:nvSpPr>
            <xdr:cNvPr id="0" name=""/>
            <xdr:cNvSpPr>
              <a:spLocks noTextEdit="1"/>
            </xdr:cNvSpPr>
          </xdr:nvSpPr>
          <xdr:spPr>
            <a:xfrm>
              <a:off x="15570200" y="2667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190500</xdr:colOff>
      <xdr:row>10</xdr:row>
      <xdr:rowOff>50800</xdr:rowOff>
    </xdr:from>
    <xdr:to>
      <xdr:col>18</xdr:col>
      <xdr:colOff>368300</xdr:colOff>
      <xdr:row>23</xdr:row>
      <xdr:rowOff>28572</xdr:rowOff>
    </xdr:to>
    <mc:AlternateContent xmlns:mc="http://schemas.openxmlformats.org/markup-compatibility/2006">
      <mc:Choice xmlns:a14="http://schemas.microsoft.com/office/drawing/2010/main" Requires="a14">
        <xdr:graphicFrame macro="">
          <xdr:nvGraphicFramePr>
            <xdr:cNvPr id="9" name="Term 4">
              <a:extLst>
                <a:ext uri="{FF2B5EF4-FFF2-40B4-BE49-F238E27FC236}">
                  <a16:creationId xmlns:a16="http://schemas.microsoft.com/office/drawing/2014/main" id="{244F141C-2070-4240-8DCC-7EAF2D5187C8}"/>
                </a:ext>
              </a:extLst>
            </xdr:cNvPr>
            <xdr:cNvGraphicFramePr/>
          </xdr:nvGraphicFramePr>
          <xdr:xfrm>
            <a:off x="0" y="0"/>
            <a:ext cx="0" cy="0"/>
          </xdr:xfrm>
          <a:graphic>
            <a:graphicData uri="http://schemas.microsoft.com/office/drawing/2010/slicer">
              <sle:slicer xmlns:sle="http://schemas.microsoft.com/office/drawing/2010/slicer" name="Term 4"/>
            </a:graphicData>
          </a:graphic>
        </xdr:graphicFrame>
      </mc:Choice>
      <mc:Fallback>
        <xdr:sp macro="" textlink="">
          <xdr:nvSpPr>
            <xdr:cNvPr id="0" name=""/>
            <xdr:cNvSpPr>
              <a:spLocks noTextEdit="1"/>
            </xdr:cNvSpPr>
          </xdr:nvSpPr>
          <xdr:spPr>
            <a:xfrm>
              <a:off x="13589000" y="2082800"/>
              <a:ext cx="1828800" cy="26193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16</xdr:col>
      <xdr:colOff>292100</xdr:colOff>
      <xdr:row>25</xdr:row>
      <xdr:rowOff>88900</xdr:rowOff>
    </xdr:from>
    <xdr:to>
      <xdr:col>22</xdr:col>
      <xdr:colOff>22225</xdr:colOff>
      <xdr:row>36</xdr:row>
      <xdr:rowOff>139700</xdr:rowOff>
    </xdr:to>
    <xdr:sp macro="" textlink="">
      <xdr:nvSpPr>
        <xdr:cNvPr id="10" name="TextBox 9">
          <a:extLst>
            <a:ext uri="{FF2B5EF4-FFF2-40B4-BE49-F238E27FC236}">
              <a16:creationId xmlns:a16="http://schemas.microsoft.com/office/drawing/2014/main" id="{0870EF87-3A7F-DD49-99A7-422C912DCCE2}"/>
            </a:ext>
          </a:extLst>
        </xdr:cNvPr>
        <xdr:cNvSpPr txBox="1"/>
      </xdr:nvSpPr>
      <xdr:spPr>
        <a:xfrm>
          <a:off x="14338300" y="5168900"/>
          <a:ext cx="4683125" cy="22860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Use the </a:t>
          </a:r>
          <a:r>
            <a:rPr lang="en-US" sz="1100" baseline="0"/>
            <a:t> slicers to filter the data for the pivot chart and pivot table. On this sheet, the following charts can be made:</a:t>
          </a:r>
        </a:p>
        <a:p>
          <a:r>
            <a:rPr lang="en-US" sz="1100" baseline="0"/>
            <a:t>*Filter by COE Division</a:t>
          </a:r>
        </a:p>
        <a:p>
          <a:r>
            <a:rPr lang="en-US" sz="1100" baseline="0"/>
            <a:t>*Filter by Term</a:t>
          </a:r>
        </a:p>
        <a:p>
          <a:r>
            <a:rPr lang="en-US" sz="1100" baseline="0"/>
            <a:t>*Filter by Criteria (Course Evaluation Question)</a:t>
          </a:r>
        </a:p>
        <a:p>
          <a:endParaRPr lang="en-US" sz="1100" baseline="0"/>
        </a:p>
        <a:p>
          <a:r>
            <a:rPr lang="en-US" sz="1100" baseline="0"/>
            <a:t>Default Example: If you want to compare the Assignments Helped Learning Criteria for Fall 2016 across all COE Divisions.</a:t>
          </a:r>
        </a:p>
        <a:p>
          <a:endParaRPr lang="en-US" sz="1100" baseline="0"/>
        </a:p>
        <a:p>
          <a:r>
            <a:rPr lang="en-US" sz="1100" i="1" baseline="0"/>
            <a:t>TIP:</a:t>
          </a:r>
          <a:r>
            <a:rPr lang="en-US" sz="1100" i="0" baseline="0"/>
            <a:t> To select multiple filters, hold  Ctrl while clicking on the filters you would like to include. To include all factors, click on the clear filter button on the top right of each slicer box.</a:t>
          </a:r>
          <a:endParaRPr lang="en-US" sz="1100" i="1"/>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776.510788194442" createdVersion="6" refreshedVersion="6" minRefreshableVersion="3" recordCount="300" xr:uid="{AD931D43-DD5E-764D-88BD-06C36A77A89A}">
  <cacheSource type="worksheet">
    <worksheetSource name="Table2"/>
  </cacheSource>
  <cacheFields count="5">
    <cacheField name="Level" numFmtId="0">
      <sharedItems count="2">
        <s v="UG"/>
        <s v="GR"/>
      </sharedItems>
    </cacheField>
    <cacheField name="Criteria" numFmtId="0">
      <sharedItems count="10">
        <s v="Effective Instructor"/>
        <s v="Used Time Effectively"/>
        <s v="Helped Me to Learn"/>
        <s v="Assignments Helped Learning"/>
        <s v="Responded Respetfully"/>
        <s v="Communicates Well"/>
        <s v="Clear Grading Criteria"/>
        <s v="Timely Feedback"/>
        <s v="Available Office Hours"/>
        <s v="Would Recommend Course"/>
      </sharedItems>
    </cacheField>
    <cacheField name="Term ID" numFmtId="0">
      <sharedItems containsSemiMixedTypes="0" containsString="0" containsNumber="1" containsInteger="1" minValue="1" maxValue="15" count="15">
        <n v="1"/>
        <n v="2"/>
        <n v="3"/>
        <n v="4"/>
        <n v="5"/>
        <n v="6"/>
        <n v="7"/>
        <n v="8"/>
        <n v="9"/>
        <n v="10"/>
        <n v="11"/>
        <n v="12"/>
        <n v="13"/>
        <n v="14"/>
        <n v="15"/>
      </sharedItems>
    </cacheField>
    <cacheField name="Term" numFmtId="0">
      <sharedItems count="15">
        <s v="Fall 2014"/>
        <s v="Winter 2015"/>
        <s v="Spring 2015"/>
        <s v="Fall 2015"/>
        <s v="Winter 2016"/>
        <s v="Spring 2016"/>
        <s v="Fall 2016"/>
        <s v="Winter 2017"/>
        <s v="Spring 2017"/>
        <s v="Fall 2017"/>
        <s v="Winter 2018"/>
        <s v="Spring 2018"/>
        <s v="Fall 2018"/>
        <s v="Winter 2019"/>
        <s v="Spring 2019"/>
      </sharedItems>
    </cacheField>
    <cacheField name="Mean" numFmtId="0">
      <sharedItems containsSemiMixedTypes="0" containsString="0" containsNumber="1" minValue="4.0599999999999996" maxValue="4.5999999999999996" count="49">
        <n v="4.25"/>
        <n v="4.21"/>
        <n v="4.1100000000000003"/>
        <n v="4.18"/>
        <n v="4.3899999999999997"/>
        <n v="4.2300000000000004"/>
        <n v="4.28"/>
        <n v="4.33"/>
        <n v="4.12"/>
        <n v="4.16"/>
        <n v="4.13"/>
        <n v="4.51"/>
        <n v="4.3499999999999996"/>
        <n v="4.2699999999999996"/>
        <n v="4.26"/>
        <n v="4.42"/>
        <n v="4.1900000000000004"/>
        <n v="4.1500000000000004"/>
        <n v="4.4000000000000004"/>
        <n v="4.32"/>
        <n v="4.38"/>
        <n v="4.09"/>
        <n v="4.41"/>
        <n v="4.2"/>
        <n v="4.1399999999999997"/>
        <n v="4.3600000000000003"/>
        <n v="4.29"/>
        <n v="4.17"/>
        <n v="4.5"/>
        <n v="4.4800000000000004"/>
        <n v="4.43"/>
        <n v="4.3099999999999996"/>
        <n v="4.07"/>
        <n v="4.0599999999999996"/>
        <n v="4.34"/>
        <n v="4.3"/>
        <n v="4.24"/>
        <n v="4.49"/>
        <n v="4.37"/>
        <n v="4.46"/>
        <n v="4.22"/>
        <n v="4.55"/>
        <n v="4.0999999999999996"/>
        <n v="4.5999999999999996"/>
        <n v="4.3000001907348633"/>
        <n v="4.1999998092651367"/>
        <n v="4.4000000953674316"/>
        <n v="4.5999999046325684"/>
        <n v="4.0999999046325684"/>
      </sharedItems>
    </cacheField>
  </cacheFields>
  <extLst>
    <ext xmlns:x14="http://schemas.microsoft.com/office/spreadsheetml/2009/9/main" uri="{725AE2AE-9491-48be-B2B4-4EB974FC3084}">
      <x14:pivotCacheDefinition pivotCacheId="601251328"/>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776.539972106482" createdVersion="6" refreshedVersion="6" minRefreshableVersion="3" recordCount="300" xr:uid="{8012CD4E-8210-2840-8439-A30AAC7624CC}">
  <cacheSource type="worksheet">
    <worksheetSource name="Table35"/>
  </cacheSource>
  <cacheFields count="5">
    <cacheField name="School" numFmtId="0">
      <sharedItems count="2">
        <s v="LAS"/>
        <s v="COE"/>
      </sharedItems>
    </cacheField>
    <cacheField name="Criteria" numFmtId="0">
      <sharedItems count="10">
        <s v="Effective Instructor"/>
        <s v="Used Time Effectively"/>
        <s v="Helped Me to Learn"/>
        <s v="Assignments Helped Learning"/>
        <s v="Responded Respetfully"/>
        <s v="Communicates Well"/>
        <s v="Clear Grading Criteria"/>
        <s v="Timely Feedback"/>
        <s v="Available Office Hours"/>
        <s v="Would Recommend Course"/>
      </sharedItems>
    </cacheField>
    <cacheField name="Term ID" numFmtId="0">
      <sharedItems containsSemiMixedTypes="0" containsString="0" containsNumber="1" containsInteger="1" minValue="1" maxValue="15"/>
    </cacheField>
    <cacheField name="Term" numFmtId="0">
      <sharedItems count="15">
        <s v="Fall 2014"/>
        <s v="Winter 2015"/>
        <s v="Spring 2015"/>
        <s v="Fall 2015"/>
        <s v="Winter 2016"/>
        <s v="Spring 2016"/>
        <s v="Fall 2016"/>
        <s v="Winter 2017"/>
        <s v="Spring 2017"/>
        <s v="Fall 2017"/>
        <s v="Winter 2018"/>
        <s v="Spring 2018"/>
        <s v="Fall 2018"/>
        <s v="Winter 2019"/>
        <s v="Spring 2019"/>
      </sharedItems>
    </cacheField>
    <cacheField name="Mean" numFmtId="0">
      <sharedItems containsSemiMixedTypes="0" containsString="0" containsNumber="1" minValue="4.08" maxValue="4.54"/>
    </cacheField>
  </cacheFields>
  <extLst>
    <ext xmlns:x14="http://schemas.microsoft.com/office/spreadsheetml/2009/9/main" uri="{725AE2AE-9491-48be-B2B4-4EB974FC3084}">
      <x14:pivotCacheDefinition pivotCacheId="101960901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776.596595717594" createdVersion="6" refreshedVersion="6" minRefreshableVersion="3" recordCount="1050" xr:uid="{C491D643-550B-A247-B164-0E9F916FD7BB}">
  <cacheSource type="worksheet">
    <worksheetSource name="Table4"/>
  </cacheSource>
  <cacheFields count="5">
    <cacheField name="Division" numFmtId="0">
      <sharedItems count="7">
        <s v="BUS_ECON"/>
        <s v="CS"/>
        <s v="CA"/>
        <s v="HUM"/>
        <s v="NSM"/>
        <s v="BEHAV_SCI"/>
        <s v="SOC_SCI"/>
      </sharedItems>
    </cacheField>
    <cacheField name="Criteria" numFmtId="0">
      <sharedItems count="10">
        <s v="Effective Instructor"/>
        <s v="Used Time Effectively"/>
        <s v="Helped Me to Learn"/>
        <s v="Assignments Helped Learning"/>
        <s v="Responded Respetfully"/>
        <s v="Communicates Well"/>
        <s v="Clear Grading Criteria"/>
        <s v="Timely Feedback"/>
        <s v="Available Office Hours"/>
        <s v="Would Recommend Course"/>
      </sharedItems>
    </cacheField>
    <cacheField name="Term ID" numFmtId="0">
      <sharedItems containsSemiMixedTypes="0" containsString="0" containsNumber="1" containsInteger="1" minValue="1" maxValue="15"/>
    </cacheField>
    <cacheField name="Term" numFmtId="0">
      <sharedItems count="15">
        <s v="Fall 2014"/>
        <s v="Winter 2015"/>
        <s v="Spring 2015"/>
        <s v="Fall 2015"/>
        <s v="Winter 2016"/>
        <s v="Spring 2016"/>
        <s v="Fall 2016"/>
        <s v="Winter 2017"/>
        <s v="Spring 2017"/>
        <s v="Fall 2017"/>
        <s v="Winter 2018"/>
        <s v="Spring 2018"/>
        <s v="Fall 2018"/>
        <s v="Winter 2019"/>
        <s v="Spring 2019"/>
      </sharedItems>
    </cacheField>
    <cacheField name="Mean" numFmtId="0">
      <sharedItems containsSemiMixedTypes="0" containsString="0" containsNumber="1" minValue="3.55" maxValue="4.6999998092651367"/>
    </cacheField>
  </cacheFields>
  <extLst>
    <ext xmlns:x14="http://schemas.microsoft.com/office/spreadsheetml/2009/9/main" uri="{725AE2AE-9491-48be-B2B4-4EB974FC3084}">
      <x14:pivotCacheDefinition pivotCacheId="139069612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776.606864583337" createdVersion="6" refreshedVersion="6" minRefreshableVersion="3" recordCount="470" xr:uid="{AB624C53-BE84-CB4D-A7AC-DBA36D511E64}">
  <cacheSource type="worksheet">
    <worksheetSource name="Table5"/>
  </cacheSource>
  <cacheFields count="5">
    <cacheField name="Division" numFmtId="0">
      <sharedItems count="4">
        <s v="HEX"/>
        <s v="SPE"/>
        <s v="EDL"/>
        <s v="DSPS"/>
      </sharedItems>
    </cacheField>
    <cacheField name="Criteria" numFmtId="0">
      <sharedItems count="10">
        <s v="Effective Instructor"/>
        <s v="Used Time Effectively"/>
        <s v="Helped Me to Learn"/>
        <s v="Assignments Helped Learning"/>
        <s v="Responded Respetfully"/>
        <s v="Communicates Well"/>
        <s v="Clear Grading Criteria"/>
        <s v="Timely Feedback"/>
        <s v="Available Office Hours"/>
        <s v="Would Recommend Course"/>
      </sharedItems>
    </cacheField>
    <cacheField name="Term ID" numFmtId="0">
      <sharedItems containsSemiMixedTypes="0" containsString="0" containsNumber="1" containsInteger="1" minValue="1" maxValue="15"/>
    </cacheField>
    <cacheField name="Term" numFmtId="0">
      <sharedItems count="15">
        <s v="Fall 2014"/>
        <s v="Winter 2015"/>
        <s v="Spring 2015"/>
        <s v="Fall 2015"/>
        <s v="Winter 2016"/>
        <s v="Spring 2016"/>
        <s v="Fall 2016"/>
        <s v="Winter 2017"/>
        <s v="Spring 2017"/>
        <s v="Fall 2017"/>
        <s v="Winter 2018"/>
        <s v="Spring 2018"/>
        <s v="Fall 2018"/>
        <s v="Winter 2019"/>
        <s v="Spring 2019"/>
      </sharedItems>
    </cacheField>
    <cacheField name="Mean" numFmtId="0">
      <sharedItems containsSemiMixedTypes="0" containsString="0" containsNumber="1" minValue="0.52" maxValue="4.5999999999999996"/>
    </cacheField>
  </cacheFields>
  <extLst>
    <ext xmlns:x14="http://schemas.microsoft.com/office/spreadsheetml/2009/9/main" uri="{725AE2AE-9491-48be-B2B4-4EB974FC3084}">
      <x14:pivotCacheDefinition pivotCacheId="16874802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x v="0"/>
    <x v="0"/>
    <x v="0"/>
    <x v="0"/>
  </r>
  <r>
    <x v="0"/>
    <x v="1"/>
    <x v="0"/>
    <x v="0"/>
    <x v="1"/>
  </r>
  <r>
    <x v="0"/>
    <x v="2"/>
    <x v="0"/>
    <x v="0"/>
    <x v="2"/>
  </r>
  <r>
    <x v="0"/>
    <x v="3"/>
    <x v="0"/>
    <x v="0"/>
    <x v="3"/>
  </r>
  <r>
    <x v="0"/>
    <x v="4"/>
    <x v="0"/>
    <x v="0"/>
    <x v="4"/>
  </r>
  <r>
    <x v="0"/>
    <x v="5"/>
    <x v="0"/>
    <x v="0"/>
    <x v="5"/>
  </r>
  <r>
    <x v="0"/>
    <x v="6"/>
    <x v="0"/>
    <x v="0"/>
    <x v="6"/>
  </r>
  <r>
    <x v="0"/>
    <x v="7"/>
    <x v="0"/>
    <x v="0"/>
    <x v="5"/>
  </r>
  <r>
    <x v="0"/>
    <x v="8"/>
    <x v="0"/>
    <x v="0"/>
    <x v="7"/>
  </r>
  <r>
    <x v="0"/>
    <x v="9"/>
    <x v="0"/>
    <x v="0"/>
    <x v="8"/>
  </r>
  <r>
    <x v="1"/>
    <x v="0"/>
    <x v="0"/>
    <x v="0"/>
    <x v="0"/>
  </r>
  <r>
    <x v="1"/>
    <x v="1"/>
    <x v="0"/>
    <x v="0"/>
    <x v="9"/>
  </r>
  <r>
    <x v="1"/>
    <x v="2"/>
    <x v="0"/>
    <x v="0"/>
    <x v="10"/>
  </r>
  <r>
    <x v="1"/>
    <x v="3"/>
    <x v="0"/>
    <x v="0"/>
    <x v="5"/>
  </r>
  <r>
    <x v="1"/>
    <x v="4"/>
    <x v="0"/>
    <x v="0"/>
    <x v="11"/>
  </r>
  <r>
    <x v="1"/>
    <x v="5"/>
    <x v="0"/>
    <x v="0"/>
    <x v="12"/>
  </r>
  <r>
    <x v="1"/>
    <x v="6"/>
    <x v="0"/>
    <x v="0"/>
    <x v="13"/>
  </r>
  <r>
    <x v="1"/>
    <x v="7"/>
    <x v="0"/>
    <x v="0"/>
    <x v="14"/>
  </r>
  <r>
    <x v="1"/>
    <x v="8"/>
    <x v="0"/>
    <x v="0"/>
    <x v="15"/>
  </r>
  <r>
    <x v="1"/>
    <x v="9"/>
    <x v="0"/>
    <x v="0"/>
    <x v="16"/>
  </r>
  <r>
    <x v="0"/>
    <x v="0"/>
    <x v="1"/>
    <x v="1"/>
    <x v="13"/>
  </r>
  <r>
    <x v="0"/>
    <x v="1"/>
    <x v="1"/>
    <x v="1"/>
    <x v="5"/>
  </r>
  <r>
    <x v="0"/>
    <x v="2"/>
    <x v="1"/>
    <x v="1"/>
    <x v="17"/>
  </r>
  <r>
    <x v="0"/>
    <x v="3"/>
    <x v="1"/>
    <x v="1"/>
    <x v="1"/>
  </r>
  <r>
    <x v="0"/>
    <x v="4"/>
    <x v="1"/>
    <x v="1"/>
    <x v="18"/>
  </r>
  <r>
    <x v="0"/>
    <x v="5"/>
    <x v="1"/>
    <x v="1"/>
    <x v="14"/>
  </r>
  <r>
    <x v="0"/>
    <x v="6"/>
    <x v="1"/>
    <x v="1"/>
    <x v="19"/>
  </r>
  <r>
    <x v="0"/>
    <x v="7"/>
    <x v="1"/>
    <x v="1"/>
    <x v="14"/>
  </r>
  <r>
    <x v="0"/>
    <x v="8"/>
    <x v="1"/>
    <x v="1"/>
    <x v="20"/>
  </r>
  <r>
    <x v="0"/>
    <x v="9"/>
    <x v="1"/>
    <x v="1"/>
    <x v="17"/>
  </r>
  <r>
    <x v="1"/>
    <x v="0"/>
    <x v="1"/>
    <x v="1"/>
    <x v="1"/>
  </r>
  <r>
    <x v="1"/>
    <x v="1"/>
    <x v="1"/>
    <x v="1"/>
    <x v="21"/>
  </r>
  <r>
    <x v="1"/>
    <x v="2"/>
    <x v="1"/>
    <x v="1"/>
    <x v="10"/>
  </r>
  <r>
    <x v="1"/>
    <x v="3"/>
    <x v="1"/>
    <x v="1"/>
    <x v="17"/>
  </r>
  <r>
    <x v="1"/>
    <x v="4"/>
    <x v="1"/>
    <x v="1"/>
    <x v="22"/>
  </r>
  <r>
    <x v="1"/>
    <x v="5"/>
    <x v="1"/>
    <x v="1"/>
    <x v="23"/>
  </r>
  <r>
    <x v="1"/>
    <x v="6"/>
    <x v="1"/>
    <x v="1"/>
    <x v="24"/>
  </r>
  <r>
    <x v="1"/>
    <x v="7"/>
    <x v="1"/>
    <x v="1"/>
    <x v="10"/>
  </r>
  <r>
    <x v="1"/>
    <x v="8"/>
    <x v="1"/>
    <x v="1"/>
    <x v="25"/>
  </r>
  <r>
    <x v="1"/>
    <x v="9"/>
    <x v="1"/>
    <x v="1"/>
    <x v="21"/>
  </r>
  <r>
    <x v="0"/>
    <x v="0"/>
    <x v="2"/>
    <x v="2"/>
    <x v="26"/>
  </r>
  <r>
    <x v="0"/>
    <x v="1"/>
    <x v="2"/>
    <x v="2"/>
    <x v="0"/>
  </r>
  <r>
    <x v="0"/>
    <x v="2"/>
    <x v="2"/>
    <x v="2"/>
    <x v="27"/>
  </r>
  <r>
    <x v="0"/>
    <x v="3"/>
    <x v="2"/>
    <x v="2"/>
    <x v="5"/>
  </r>
  <r>
    <x v="0"/>
    <x v="4"/>
    <x v="2"/>
    <x v="2"/>
    <x v="22"/>
  </r>
  <r>
    <x v="0"/>
    <x v="5"/>
    <x v="2"/>
    <x v="2"/>
    <x v="13"/>
  </r>
  <r>
    <x v="0"/>
    <x v="6"/>
    <x v="2"/>
    <x v="2"/>
    <x v="7"/>
  </r>
  <r>
    <x v="0"/>
    <x v="7"/>
    <x v="2"/>
    <x v="2"/>
    <x v="14"/>
  </r>
  <r>
    <x v="0"/>
    <x v="8"/>
    <x v="2"/>
    <x v="2"/>
    <x v="4"/>
  </r>
  <r>
    <x v="0"/>
    <x v="9"/>
    <x v="2"/>
    <x v="2"/>
    <x v="27"/>
  </r>
  <r>
    <x v="1"/>
    <x v="0"/>
    <x v="2"/>
    <x v="2"/>
    <x v="0"/>
  </r>
  <r>
    <x v="1"/>
    <x v="1"/>
    <x v="2"/>
    <x v="2"/>
    <x v="5"/>
  </r>
  <r>
    <x v="1"/>
    <x v="2"/>
    <x v="2"/>
    <x v="2"/>
    <x v="24"/>
  </r>
  <r>
    <x v="1"/>
    <x v="3"/>
    <x v="2"/>
    <x v="2"/>
    <x v="0"/>
  </r>
  <r>
    <x v="1"/>
    <x v="4"/>
    <x v="2"/>
    <x v="2"/>
    <x v="28"/>
  </r>
  <r>
    <x v="1"/>
    <x v="5"/>
    <x v="2"/>
    <x v="2"/>
    <x v="5"/>
  </r>
  <r>
    <x v="1"/>
    <x v="6"/>
    <x v="2"/>
    <x v="2"/>
    <x v="0"/>
  </r>
  <r>
    <x v="1"/>
    <x v="7"/>
    <x v="2"/>
    <x v="2"/>
    <x v="16"/>
  </r>
  <r>
    <x v="1"/>
    <x v="8"/>
    <x v="2"/>
    <x v="2"/>
    <x v="29"/>
  </r>
  <r>
    <x v="1"/>
    <x v="9"/>
    <x v="2"/>
    <x v="2"/>
    <x v="17"/>
  </r>
  <r>
    <x v="0"/>
    <x v="0"/>
    <x v="3"/>
    <x v="3"/>
    <x v="26"/>
  </r>
  <r>
    <x v="0"/>
    <x v="1"/>
    <x v="3"/>
    <x v="3"/>
    <x v="13"/>
  </r>
  <r>
    <x v="0"/>
    <x v="2"/>
    <x v="3"/>
    <x v="3"/>
    <x v="24"/>
  </r>
  <r>
    <x v="0"/>
    <x v="3"/>
    <x v="3"/>
    <x v="3"/>
    <x v="5"/>
  </r>
  <r>
    <x v="0"/>
    <x v="4"/>
    <x v="3"/>
    <x v="3"/>
    <x v="30"/>
  </r>
  <r>
    <x v="0"/>
    <x v="5"/>
    <x v="3"/>
    <x v="3"/>
    <x v="14"/>
  </r>
  <r>
    <x v="0"/>
    <x v="6"/>
    <x v="3"/>
    <x v="3"/>
    <x v="31"/>
  </r>
  <r>
    <x v="0"/>
    <x v="7"/>
    <x v="3"/>
    <x v="3"/>
    <x v="6"/>
  </r>
  <r>
    <x v="0"/>
    <x v="8"/>
    <x v="3"/>
    <x v="3"/>
    <x v="18"/>
  </r>
  <r>
    <x v="0"/>
    <x v="9"/>
    <x v="3"/>
    <x v="3"/>
    <x v="9"/>
  </r>
  <r>
    <x v="1"/>
    <x v="0"/>
    <x v="3"/>
    <x v="3"/>
    <x v="9"/>
  </r>
  <r>
    <x v="1"/>
    <x v="1"/>
    <x v="3"/>
    <x v="3"/>
    <x v="32"/>
  </r>
  <r>
    <x v="1"/>
    <x v="2"/>
    <x v="3"/>
    <x v="3"/>
    <x v="32"/>
  </r>
  <r>
    <x v="1"/>
    <x v="3"/>
    <x v="3"/>
    <x v="3"/>
    <x v="23"/>
  </r>
  <r>
    <x v="1"/>
    <x v="4"/>
    <x v="3"/>
    <x v="3"/>
    <x v="30"/>
  </r>
  <r>
    <x v="1"/>
    <x v="5"/>
    <x v="3"/>
    <x v="3"/>
    <x v="23"/>
  </r>
  <r>
    <x v="1"/>
    <x v="6"/>
    <x v="3"/>
    <x v="3"/>
    <x v="27"/>
  </r>
  <r>
    <x v="1"/>
    <x v="7"/>
    <x v="3"/>
    <x v="3"/>
    <x v="33"/>
  </r>
  <r>
    <x v="1"/>
    <x v="8"/>
    <x v="3"/>
    <x v="3"/>
    <x v="34"/>
  </r>
  <r>
    <x v="1"/>
    <x v="9"/>
    <x v="3"/>
    <x v="3"/>
    <x v="21"/>
  </r>
  <r>
    <x v="0"/>
    <x v="0"/>
    <x v="4"/>
    <x v="4"/>
    <x v="35"/>
  </r>
  <r>
    <x v="0"/>
    <x v="1"/>
    <x v="4"/>
    <x v="4"/>
    <x v="14"/>
  </r>
  <r>
    <x v="0"/>
    <x v="2"/>
    <x v="4"/>
    <x v="4"/>
    <x v="27"/>
  </r>
  <r>
    <x v="0"/>
    <x v="3"/>
    <x v="4"/>
    <x v="4"/>
    <x v="36"/>
  </r>
  <r>
    <x v="0"/>
    <x v="4"/>
    <x v="4"/>
    <x v="4"/>
    <x v="18"/>
  </r>
  <r>
    <x v="0"/>
    <x v="5"/>
    <x v="4"/>
    <x v="4"/>
    <x v="26"/>
  </r>
  <r>
    <x v="0"/>
    <x v="6"/>
    <x v="4"/>
    <x v="4"/>
    <x v="34"/>
  </r>
  <r>
    <x v="0"/>
    <x v="7"/>
    <x v="4"/>
    <x v="4"/>
    <x v="31"/>
  </r>
  <r>
    <x v="0"/>
    <x v="8"/>
    <x v="4"/>
    <x v="4"/>
    <x v="30"/>
  </r>
  <r>
    <x v="0"/>
    <x v="9"/>
    <x v="4"/>
    <x v="4"/>
    <x v="3"/>
  </r>
  <r>
    <x v="1"/>
    <x v="0"/>
    <x v="4"/>
    <x v="4"/>
    <x v="31"/>
  </r>
  <r>
    <x v="1"/>
    <x v="1"/>
    <x v="4"/>
    <x v="4"/>
    <x v="3"/>
  </r>
  <r>
    <x v="1"/>
    <x v="2"/>
    <x v="4"/>
    <x v="4"/>
    <x v="23"/>
  </r>
  <r>
    <x v="1"/>
    <x v="3"/>
    <x v="4"/>
    <x v="4"/>
    <x v="14"/>
  </r>
  <r>
    <x v="1"/>
    <x v="4"/>
    <x v="4"/>
    <x v="4"/>
    <x v="37"/>
  </r>
  <r>
    <x v="1"/>
    <x v="5"/>
    <x v="4"/>
    <x v="4"/>
    <x v="6"/>
  </r>
  <r>
    <x v="1"/>
    <x v="6"/>
    <x v="4"/>
    <x v="4"/>
    <x v="13"/>
  </r>
  <r>
    <x v="1"/>
    <x v="7"/>
    <x v="4"/>
    <x v="4"/>
    <x v="14"/>
  </r>
  <r>
    <x v="1"/>
    <x v="8"/>
    <x v="4"/>
    <x v="4"/>
    <x v="38"/>
  </r>
  <r>
    <x v="1"/>
    <x v="9"/>
    <x v="4"/>
    <x v="4"/>
    <x v="9"/>
  </r>
  <r>
    <x v="0"/>
    <x v="0"/>
    <x v="5"/>
    <x v="5"/>
    <x v="31"/>
  </r>
  <r>
    <x v="0"/>
    <x v="1"/>
    <x v="5"/>
    <x v="5"/>
    <x v="26"/>
  </r>
  <r>
    <x v="0"/>
    <x v="2"/>
    <x v="5"/>
    <x v="5"/>
    <x v="1"/>
  </r>
  <r>
    <x v="0"/>
    <x v="3"/>
    <x v="5"/>
    <x v="5"/>
    <x v="14"/>
  </r>
  <r>
    <x v="0"/>
    <x v="4"/>
    <x v="5"/>
    <x v="5"/>
    <x v="39"/>
  </r>
  <r>
    <x v="0"/>
    <x v="5"/>
    <x v="5"/>
    <x v="5"/>
    <x v="7"/>
  </r>
  <r>
    <x v="0"/>
    <x v="6"/>
    <x v="5"/>
    <x v="5"/>
    <x v="38"/>
  </r>
  <r>
    <x v="0"/>
    <x v="7"/>
    <x v="5"/>
    <x v="5"/>
    <x v="7"/>
  </r>
  <r>
    <x v="0"/>
    <x v="8"/>
    <x v="5"/>
    <x v="5"/>
    <x v="30"/>
  </r>
  <r>
    <x v="0"/>
    <x v="9"/>
    <x v="5"/>
    <x v="5"/>
    <x v="23"/>
  </r>
  <r>
    <x v="1"/>
    <x v="0"/>
    <x v="5"/>
    <x v="5"/>
    <x v="7"/>
  </r>
  <r>
    <x v="1"/>
    <x v="1"/>
    <x v="5"/>
    <x v="5"/>
    <x v="40"/>
  </r>
  <r>
    <x v="1"/>
    <x v="2"/>
    <x v="5"/>
    <x v="5"/>
    <x v="16"/>
  </r>
  <r>
    <x v="1"/>
    <x v="3"/>
    <x v="5"/>
    <x v="5"/>
    <x v="14"/>
  </r>
  <r>
    <x v="1"/>
    <x v="4"/>
    <x v="5"/>
    <x v="5"/>
    <x v="11"/>
  </r>
  <r>
    <x v="1"/>
    <x v="5"/>
    <x v="5"/>
    <x v="5"/>
    <x v="31"/>
  </r>
  <r>
    <x v="1"/>
    <x v="6"/>
    <x v="5"/>
    <x v="5"/>
    <x v="6"/>
  </r>
  <r>
    <x v="1"/>
    <x v="7"/>
    <x v="5"/>
    <x v="5"/>
    <x v="10"/>
  </r>
  <r>
    <x v="1"/>
    <x v="8"/>
    <x v="5"/>
    <x v="5"/>
    <x v="4"/>
  </r>
  <r>
    <x v="1"/>
    <x v="9"/>
    <x v="5"/>
    <x v="5"/>
    <x v="9"/>
  </r>
  <r>
    <x v="0"/>
    <x v="0"/>
    <x v="6"/>
    <x v="6"/>
    <x v="13"/>
  </r>
  <r>
    <x v="0"/>
    <x v="1"/>
    <x v="6"/>
    <x v="6"/>
    <x v="14"/>
  </r>
  <r>
    <x v="0"/>
    <x v="2"/>
    <x v="6"/>
    <x v="6"/>
    <x v="10"/>
  </r>
  <r>
    <x v="0"/>
    <x v="3"/>
    <x v="6"/>
    <x v="6"/>
    <x v="1"/>
  </r>
  <r>
    <x v="0"/>
    <x v="4"/>
    <x v="6"/>
    <x v="6"/>
    <x v="30"/>
  </r>
  <r>
    <x v="0"/>
    <x v="5"/>
    <x v="6"/>
    <x v="6"/>
    <x v="0"/>
  </r>
  <r>
    <x v="0"/>
    <x v="6"/>
    <x v="6"/>
    <x v="6"/>
    <x v="35"/>
  </r>
  <r>
    <x v="0"/>
    <x v="7"/>
    <x v="6"/>
    <x v="6"/>
    <x v="36"/>
  </r>
  <r>
    <x v="0"/>
    <x v="8"/>
    <x v="6"/>
    <x v="6"/>
    <x v="18"/>
  </r>
  <r>
    <x v="0"/>
    <x v="9"/>
    <x v="6"/>
    <x v="6"/>
    <x v="27"/>
  </r>
  <r>
    <x v="1"/>
    <x v="0"/>
    <x v="6"/>
    <x v="6"/>
    <x v="19"/>
  </r>
  <r>
    <x v="1"/>
    <x v="1"/>
    <x v="6"/>
    <x v="6"/>
    <x v="1"/>
  </r>
  <r>
    <x v="1"/>
    <x v="2"/>
    <x v="6"/>
    <x v="6"/>
    <x v="23"/>
  </r>
  <r>
    <x v="1"/>
    <x v="3"/>
    <x v="6"/>
    <x v="6"/>
    <x v="36"/>
  </r>
  <r>
    <x v="1"/>
    <x v="4"/>
    <x v="6"/>
    <x v="6"/>
    <x v="41"/>
  </r>
  <r>
    <x v="1"/>
    <x v="5"/>
    <x v="6"/>
    <x v="6"/>
    <x v="34"/>
  </r>
  <r>
    <x v="1"/>
    <x v="6"/>
    <x v="6"/>
    <x v="6"/>
    <x v="5"/>
  </r>
  <r>
    <x v="1"/>
    <x v="7"/>
    <x v="6"/>
    <x v="6"/>
    <x v="16"/>
  </r>
  <r>
    <x v="1"/>
    <x v="8"/>
    <x v="6"/>
    <x v="6"/>
    <x v="39"/>
  </r>
  <r>
    <x v="1"/>
    <x v="9"/>
    <x v="6"/>
    <x v="6"/>
    <x v="23"/>
  </r>
  <r>
    <x v="0"/>
    <x v="0"/>
    <x v="7"/>
    <x v="7"/>
    <x v="23"/>
  </r>
  <r>
    <x v="0"/>
    <x v="1"/>
    <x v="7"/>
    <x v="7"/>
    <x v="23"/>
  </r>
  <r>
    <x v="0"/>
    <x v="2"/>
    <x v="7"/>
    <x v="7"/>
    <x v="42"/>
  </r>
  <r>
    <x v="0"/>
    <x v="3"/>
    <x v="7"/>
    <x v="7"/>
    <x v="23"/>
  </r>
  <r>
    <x v="0"/>
    <x v="4"/>
    <x v="7"/>
    <x v="7"/>
    <x v="18"/>
  </r>
  <r>
    <x v="0"/>
    <x v="5"/>
    <x v="7"/>
    <x v="7"/>
    <x v="23"/>
  </r>
  <r>
    <x v="0"/>
    <x v="6"/>
    <x v="7"/>
    <x v="7"/>
    <x v="35"/>
  </r>
  <r>
    <x v="0"/>
    <x v="7"/>
    <x v="7"/>
    <x v="7"/>
    <x v="23"/>
  </r>
  <r>
    <x v="0"/>
    <x v="8"/>
    <x v="7"/>
    <x v="7"/>
    <x v="18"/>
  </r>
  <r>
    <x v="0"/>
    <x v="9"/>
    <x v="7"/>
    <x v="7"/>
    <x v="42"/>
  </r>
  <r>
    <x v="1"/>
    <x v="0"/>
    <x v="7"/>
    <x v="7"/>
    <x v="18"/>
  </r>
  <r>
    <x v="1"/>
    <x v="1"/>
    <x v="7"/>
    <x v="7"/>
    <x v="23"/>
  </r>
  <r>
    <x v="1"/>
    <x v="2"/>
    <x v="7"/>
    <x v="7"/>
    <x v="35"/>
  </r>
  <r>
    <x v="1"/>
    <x v="3"/>
    <x v="7"/>
    <x v="7"/>
    <x v="35"/>
  </r>
  <r>
    <x v="1"/>
    <x v="4"/>
    <x v="7"/>
    <x v="7"/>
    <x v="43"/>
  </r>
  <r>
    <x v="1"/>
    <x v="5"/>
    <x v="7"/>
    <x v="7"/>
    <x v="35"/>
  </r>
  <r>
    <x v="1"/>
    <x v="6"/>
    <x v="7"/>
    <x v="7"/>
    <x v="35"/>
  </r>
  <r>
    <x v="1"/>
    <x v="7"/>
    <x v="7"/>
    <x v="7"/>
    <x v="35"/>
  </r>
  <r>
    <x v="1"/>
    <x v="8"/>
    <x v="7"/>
    <x v="7"/>
    <x v="28"/>
  </r>
  <r>
    <x v="1"/>
    <x v="9"/>
    <x v="7"/>
    <x v="7"/>
    <x v="23"/>
  </r>
  <r>
    <x v="0"/>
    <x v="0"/>
    <x v="8"/>
    <x v="8"/>
    <x v="44"/>
  </r>
  <r>
    <x v="0"/>
    <x v="1"/>
    <x v="8"/>
    <x v="8"/>
    <x v="45"/>
  </r>
  <r>
    <x v="0"/>
    <x v="2"/>
    <x v="8"/>
    <x v="8"/>
    <x v="45"/>
  </r>
  <r>
    <x v="0"/>
    <x v="3"/>
    <x v="8"/>
    <x v="8"/>
    <x v="45"/>
  </r>
  <r>
    <x v="0"/>
    <x v="4"/>
    <x v="8"/>
    <x v="8"/>
    <x v="46"/>
  </r>
  <r>
    <x v="0"/>
    <x v="5"/>
    <x v="8"/>
    <x v="8"/>
    <x v="44"/>
  </r>
  <r>
    <x v="0"/>
    <x v="6"/>
    <x v="8"/>
    <x v="8"/>
    <x v="44"/>
  </r>
  <r>
    <x v="0"/>
    <x v="7"/>
    <x v="8"/>
    <x v="8"/>
    <x v="45"/>
  </r>
  <r>
    <x v="0"/>
    <x v="8"/>
    <x v="8"/>
    <x v="8"/>
    <x v="46"/>
  </r>
  <r>
    <x v="0"/>
    <x v="9"/>
    <x v="8"/>
    <x v="8"/>
    <x v="45"/>
  </r>
  <r>
    <x v="1"/>
    <x v="0"/>
    <x v="8"/>
    <x v="8"/>
    <x v="46"/>
  </r>
  <r>
    <x v="1"/>
    <x v="1"/>
    <x v="8"/>
    <x v="8"/>
    <x v="44"/>
  </r>
  <r>
    <x v="1"/>
    <x v="2"/>
    <x v="8"/>
    <x v="8"/>
    <x v="45"/>
  </r>
  <r>
    <x v="1"/>
    <x v="3"/>
    <x v="8"/>
    <x v="8"/>
    <x v="44"/>
  </r>
  <r>
    <x v="1"/>
    <x v="4"/>
    <x v="8"/>
    <x v="8"/>
    <x v="47"/>
  </r>
  <r>
    <x v="1"/>
    <x v="5"/>
    <x v="8"/>
    <x v="8"/>
    <x v="46"/>
  </r>
  <r>
    <x v="1"/>
    <x v="6"/>
    <x v="8"/>
    <x v="8"/>
    <x v="44"/>
  </r>
  <r>
    <x v="1"/>
    <x v="7"/>
    <x v="8"/>
    <x v="8"/>
    <x v="44"/>
  </r>
  <r>
    <x v="1"/>
    <x v="8"/>
    <x v="8"/>
    <x v="8"/>
    <x v="28"/>
  </r>
  <r>
    <x v="1"/>
    <x v="9"/>
    <x v="8"/>
    <x v="8"/>
    <x v="44"/>
  </r>
  <r>
    <x v="0"/>
    <x v="0"/>
    <x v="9"/>
    <x v="9"/>
    <x v="44"/>
  </r>
  <r>
    <x v="0"/>
    <x v="1"/>
    <x v="9"/>
    <x v="9"/>
    <x v="45"/>
  </r>
  <r>
    <x v="0"/>
    <x v="2"/>
    <x v="9"/>
    <x v="9"/>
    <x v="48"/>
  </r>
  <r>
    <x v="0"/>
    <x v="3"/>
    <x v="9"/>
    <x v="9"/>
    <x v="45"/>
  </r>
  <r>
    <x v="0"/>
    <x v="4"/>
    <x v="9"/>
    <x v="9"/>
    <x v="46"/>
  </r>
  <r>
    <x v="0"/>
    <x v="5"/>
    <x v="9"/>
    <x v="9"/>
    <x v="45"/>
  </r>
  <r>
    <x v="0"/>
    <x v="6"/>
    <x v="9"/>
    <x v="9"/>
    <x v="44"/>
  </r>
  <r>
    <x v="0"/>
    <x v="7"/>
    <x v="9"/>
    <x v="9"/>
    <x v="45"/>
  </r>
  <r>
    <x v="0"/>
    <x v="8"/>
    <x v="9"/>
    <x v="9"/>
    <x v="46"/>
  </r>
  <r>
    <x v="0"/>
    <x v="9"/>
    <x v="9"/>
    <x v="9"/>
    <x v="45"/>
  </r>
  <r>
    <x v="1"/>
    <x v="0"/>
    <x v="9"/>
    <x v="9"/>
    <x v="44"/>
  </r>
  <r>
    <x v="1"/>
    <x v="1"/>
    <x v="9"/>
    <x v="9"/>
    <x v="45"/>
  </r>
  <r>
    <x v="1"/>
    <x v="2"/>
    <x v="9"/>
    <x v="9"/>
    <x v="45"/>
  </r>
  <r>
    <x v="1"/>
    <x v="3"/>
    <x v="9"/>
    <x v="9"/>
    <x v="44"/>
  </r>
  <r>
    <x v="1"/>
    <x v="4"/>
    <x v="9"/>
    <x v="9"/>
    <x v="47"/>
  </r>
  <r>
    <x v="1"/>
    <x v="5"/>
    <x v="9"/>
    <x v="9"/>
    <x v="44"/>
  </r>
  <r>
    <x v="1"/>
    <x v="6"/>
    <x v="9"/>
    <x v="9"/>
    <x v="44"/>
  </r>
  <r>
    <x v="1"/>
    <x v="7"/>
    <x v="9"/>
    <x v="9"/>
    <x v="45"/>
  </r>
  <r>
    <x v="1"/>
    <x v="8"/>
    <x v="9"/>
    <x v="9"/>
    <x v="46"/>
  </r>
  <r>
    <x v="1"/>
    <x v="9"/>
    <x v="9"/>
    <x v="9"/>
    <x v="45"/>
  </r>
  <r>
    <x v="0"/>
    <x v="0"/>
    <x v="10"/>
    <x v="10"/>
    <x v="44"/>
  </r>
  <r>
    <x v="0"/>
    <x v="1"/>
    <x v="10"/>
    <x v="10"/>
    <x v="45"/>
  </r>
  <r>
    <x v="0"/>
    <x v="2"/>
    <x v="10"/>
    <x v="10"/>
    <x v="48"/>
  </r>
  <r>
    <x v="0"/>
    <x v="3"/>
    <x v="10"/>
    <x v="10"/>
    <x v="45"/>
  </r>
  <r>
    <x v="0"/>
    <x v="4"/>
    <x v="10"/>
    <x v="10"/>
    <x v="46"/>
  </r>
  <r>
    <x v="0"/>
    <x v="5"/>
    <x v="10"/>
    <x v="10"/>
    <x v="44"/>
  </r>
  <r>
    <x v="0"/>
    <x v="6"/>
    <x v="10"/>
    <x v="10"/>
    <x v="44"/>
  </r>
  <r>
    <x v="0"/>
    <x v="7"/>
    <x v="10"/>
    <x v="10"/>
    <x v="44"/>
  </r>
  <r>
    <x v="0"/>
    <x v="8"/>
    <x v="10"/>
    <x v="10"/>
    <x v="46"/>
  </r>
  <r>
    <x v="0"/>
    <x v="9"/>
    <x v="10"/>
    <x v="10"/>
    <x v="45"/>
  </r>
  <r>
    <x v="1"/>
    <x v="0"/>
    <x v="10"/>
    <x v="10"/>
    <x v="44"/>
  </r>
  <r>
    <x v="1"/>
    <x v="1"/>
    <x v="10"/>
    <x v="10"/>
    <x v="45"/>
  </r>
  <r>
    <x v="1"/>
    <x v="2"/>
    <x v="10"/>
    <x v="10"/>
    <x v="45"/>
  </r>
  <r>
    <x v="1"/>
    <x v="3"/>
    <x v="10"/>
    <x v="10"/>
    <x v="44"/>
  </r>
  <r>
    <x v="1"/>
    <x v="4"/>
    <x v="10"/>
    <x v="10"/>
    <x v="47"/>
  </r>
  <r>
    <x v="1"/>
    <x v="5"/>
    <x v="10"/>
    <x v="10"/>
    <x v="28"/>
  </r>
  <r>
    <x v="1"/>
    <x v="6"/>
    <x v="10"/>
    <x v="10"/>
    <x v="44"/>
  </r>
  <r>
    <x v="1"/>
    <x v="7"/>
    <x v="10"/>
    <x v="10"/>
    <x v="44"/>
  </r>
  <r>
    <x v="1"/>
    <x v="8"/>
    <x v="10"/>
    <x v="10"/>
    <x v="28"/>
  </r>
  <r>
    <x v="1"/>
    <x v="9"/>
    <x v="10"/>
    <x v="10"/>
    <x v="44"/>
  </r>
  <r>
    <x v="0"/>
    <x v="0"/>
    <x v="11"/>
    <x v="11"/>
    <x v="35"/>
  </r>
  <r>
    <x v="0"/>
    <x v="1"/>
    <x v="11"/>
    <x v="11"/>
    <x v="35"/>
  </r>
  <r>
    <x v="0"/>
    <x v="2"/>
    <x v="11"/>
    <x v="11"/>
    <x v="23"/>
  </r>
  <r>
    <x v="0"/>
    <x v="3"/>
    <x v="11"/>
    <x v="11"/>
    <x v="23"/>
  </r>
  <r>
    <x v="0"/>
    <x v="4"/>
    <x v="11"/>
    <x v="11"/>
    <x v="28"/>
  </r>
  <r>
    <x v="0"/>
    <x v="5"/>
    <x v="11"/>
    <x v="11"/>
    <x v="35"/>
  </r>
  <r>
    <x v="0"/>
    <x v="6"/>
    <x v="11"/>
    <x v="11"/>
    <x v="35"/>
  </r>
  <r>
    <x v="0"/>
    <x v="7"/>
    <x v="11"/>
    <x v="11"/>
    <x v="35"/>
  </r>
  <r>
    <x v="0"/>
    <x v="8"/>
    <x v="11"/>
    <x v="11"/>
    <x v="18"/>
  </r>
  <r>
    <x v="0"/>
    <x v="9"/>
    <x v="11"/>
    <x v="11"/>
    <x v="23"/>
  </r>
  <r>
    <x v="1"/>
    <x v="0"/>
    <x v="11"/>
    <x v="11"/>
    <x v="44"/>
  </r>
  <r>
    <x v="1"/>
    <x v="1"/>
    <x v="11"/>
    <x v="11"/>
    <x v="45"/>
  </r>
  <r>
    <x v="1"/>
    <x v="2"/>
    <x v="11"/>
    <x v="11"/>
    <x v="44"/>
  </r>
  <r>
    <x v="1"/>
    <x v="3"/>
    <x v="11"/>
    <x v="11"/>
    <x v="44"/>
  </r>
  <r>
    <x v="1"/>
    <x v="4"/>
    <x v="11"/>
    <x v="11"/>
    <x v="28"/>
  </r>
  <r>
    <x v="1"/>
    <x v="5"/>
    <x v="11"/>
    <x v="11"/>
    <x v="46"/>
  </r>
  <r>
    <x v="1"/>
    <x v="6"/>
    <x v="11"/>
    <x v="11"/>
    <x v="44"/>
  </r>
  <r>
    <x v="1"/>
    <x v="7"/>
    <x v="11"/>
    <x v="11"/>
    <x v="44"/>
  </r>
  <r>
    <x v="1"/>
    <x v="8"/>
    <x v="11"/>
    <x v="11"/>
    <x v="46"/>
  </r>
  <r>
    <x v="1"/>
    <x v="9"/>
    <x v="11"/>
    <x v="11"/>
    <x v="45"/>
  </r>
  <r>
    <x v="0"/>
    <x v="0"/>
    <x v="12"/>
    <x v="12"/>
    <x v="44"/>
  </r>
  <r>
    <x v="0"/>
    <x v="1"/>
    <x v="12"/>
    <x v="12"/>
    <x v="45"/>
  </r>
  <r>
    <x v="0"/>
    <x v="2"/>
    <x v="12"/>
    <x v="12"/>
    <x v="48"/>
  </r>
  <r>
    <x v="0"/>
    <x v="3"/>
    <x v="12"/>
    <x v="12"/>
    <x v="45"/>
  </r>
  <r>
    <x v="0"/>
    <x v="4"/>
    <x v="12"/>
    <x v="12"/>
    <x v="46"/>
  </r>
  <r>
    <x v="0"/>
    <x v="5"/>
    <x v="12"/>
    <x v="12"/>
    <x v="45"/>
  </r>
  <r>
    <x v="0"/>
    <x v="6"/>
    <x v="12"/>
    <x v="12"/>
    <x v="44"/>
  </r>
  <r>
    <x v="0"/>
    <x v="7"/>
    <x v="12"/>
    <x v="12"/>
    <x v="45"/>
  </r>
  <r>
    <x v="0"/>
    <x v="8"/>
    <x v="12"/>
    <x v="12"/>
    <x v="46"/>
  </r>
  <r>
    <x v="0"/>
    <x v="9"/>
    <x v="12"/>
    <x v="12"/>
    <x v="45"/>
  </r>
  <r>
    <x v="1"/>
    <x v="0"/>
    <x v="12"/>
    <x v="12"/>
    <x v="45"/>
  </r>
  <r>
    <x v="1"/>
    <x v="1"/>
    <x v="12"/>
    <x v="12"/>
    <x v="45"/>
  </r>
  <r>
    <x v="1"/>
    <x v="2"/>
    <x v="12"/>
    <x v="12"/>
    <x v="48"/>
  </r>
  <r>
    <x v="1"/>
    <x v="3"/>
    <x v="12"/>
    <x v="12"/>
    <x v="45"/>
  </r>
  <r>
    <x v="1"/>
    <x v="4"/>
    <x v="12"/>
    <x v="12"/>
    <x v="28"/>
  </r>
  <r>
    <x v="1"/>
    <x v="5"/>
    <x v="12"/>
    <x v="12"/>
    <x v="45"/>
  </r>
  <r>
    <x v="1"/>
    <x v="6"/>
    <x v="12"/>
    <x v="12"/>
    <x v="45"/>
  </r>
  <r>
    <x v="1"/>
    <x v="7"/>
    <x v="12"/>
    <x v="12"/>
    <x v="48"/>
  </r>
  <r>
    <x v="1"/>
    <x v="8"/>
    <x v="12"/>
    <x v="12"/>
    <x v="44"/>
  </r>
  <r>
    <x v="1"/>
    <x v="9"/>
    <x v="12"/>
    <x v="12"/>
    <x v="48"/>
  </r>
  <r>
    <x v="0"/>
    <x v="0"/>
    <x v="13"/>
    <x v="13"/>
    <x v="44"/>
  </r>
  <r>
    <x v="0"/>
    <x v="1"/>
    <x v="13"/>
    <x v="13"/>
    <x v="44"/>
  </r>
  <r>
    <x v="0"/>
    <x v="2"/>
    <x v="13"/>
    <x v="13"/>
    <x v="45"/>
  </r>
  <r>
    <x v="0"/>
    <x v="3"/>
    <x v="13"/>
    <x v="13"/>
    <x v="45"/>
  </r>
  <r>
    <x v="0"/>
    <x v="4"/>
    <x v="13"/>
    <x v="13"/>
    <x v="28"/>
  </r>
  <r>
    <x v="0"/>
    <x v="5"/>
    <x v="13"/>
    <x v="13"/>
    <x v="44"/>
  </r>
  <r>
    <x v="0"/>
    <x v="6"/>
    <x v="13"/>
    <x v="13"/>
    <x v="44"/>
  </r>
  <r>
    <x v="0"/>
    <x v="7"/>
    <x v="13"/>
    <x v="13"/>
    <x v="44"/>
  </r>
  <r>
    <x v="0"/>
    <x v="8"/>
    <x v="13"/>
    <x v="13"/>
    <x v="46"/>
  </r>
  <r>
    <x v="0"/>
    <x v="9"/>
    <x v="13"/>
    <x v="13"/>
    <x v="45"/>
  </r>
  <r>
    <x v="1"/>
    <x v="0"/>
    <x v="13"/>
    <x v="13"/>
    <x v="46"/>
  </r>
  <r>
    <x v="1"/>
    <x v="1"/>
    <x v="13"/>
    <x v="13"/>
    <x v="45"/>
  </r>
  <r>
    <x v="1"/>
    <x v="2"/>
    <x v="13"/>
    <x v="13"/>
    <x v="45"/>
  </r>
  <r>
    <x v="1"/>
    <x v="3"/>
    <x v="13"/>
    <x v="13"/>
    <x v="44"/>
  </r>
  <r>
    <x v="1"/>
    <x v="4"/>
    <x v="13"/>
    <x v="13"/>
    <x v="47"/>
  </r>
  <r>
    <x v="1"/>
    <x v="5"/>
    <x v="13"/>
    <x v="13"/>
    <x v="46"/>
  </r>
  <r>
    <x v="1"/>
    <x v="6"/>
    <x v="13"/>
    <x v="13"/>
    <x v="44"/>
  </r>
  <r>
    <x v="1"/>
    <x v="7"/>
    <x v="13"/>
    <x v="13"/>
    <x v="44"/>
  </r>
  <r>
    <x v="1"/>
    <x v="8"/>
    <x v="13"/>
    <x v="13"/>
    <x v="28"/>
  </r>
  <r>
    <x v="1"/>
    <x v="9"/>
    <x v="13"/>
    <x v="13"/>
    <x v="45"/>
  </r>
  <r>
    <x v="0"/>
    <x v="0"/>
    <x v="14"/>
    <x v="14"/>
    <x v="44"/>
  </r>
  <r>
    <x v="0"/>
    <x v="1"/>
    <x v="14"/>
    <x v="14"/>
    <x v="44"/>
  </r>
  <r>
    <x v="0"/>
    <x v="2"/>
    <x v="14"/>
    <x v="14"/>
    <x v="45"/>
  </r>
  <r>
    <x v="0"/>
    <x v="3"/>
    <x v="14"/>
    <x v="14"/>
    <x v="44"/>
  </r>
  <r>
    <x v="0"/>
    <x v="4"/>
    <x v="14"/>
    <x v="14"/>
    <x v="28"/>
  </r>
  <r>
    <x v="0"/>
    <x v="5"/>
    <x v="14"/>
    <x v="14"/>
    <x v="44"/>
  </r>
  <r>
    <x v="0"/>
    <x v="6"/>
    <x v="14"/>
    <x v="14"/>
    <x v="46"/>
  </r>
  <r>
    <x v="0"/>
    <x v="7"/>
    <x v="14"/>
    <x v="14"/>
    <x v="44"/>
  </r>
  <r>
    <x v="0"/>
    <x v="8"/>
    <x v="14"/>
    <x v="14"/>
    <x v="46"/>
  </r>
  <r>
    <x v="0"/>
    <x v="9"/>
    <x v="14"/>
    <x v="14"/>
    <x v="45"/>
  </r>
  <r>
    <x v="1"/>
    <x v="0"/>
    <x v="14"/>
    <x v="14"/>
    <x v="46"/>
  </r>
  <r>
    <x v="1"/>
    <x v="1"/>
    <x v="14"/>
    <x v="14"/>
    <x v="44"/>
  </r>
  <r>
    <x v="1"/>
    <x v="2"/>
    <x v="14"/>
    <x v="14"/>
    <x v="44"/>
  </r>
  <r>
    <x v="1"/>
    <x v="3"/>
    <x v="14"/>
    <x v="14"/>
    <x v="44"/>
  </r>
  <r>
    <x v="1"/>
    <x v="4"/>
    <x v="14"/>
    <x v="14"/>
    <x v="47"/>
  </r>
  <r>
    <x v="1"/>
    <x v="5"/>
    <x v="14"/>
    <x v="14"/>
    <x v="28"/>
  </r>
  <r>
    <x v="1"/>
    <x v="6"/>
    <x v="14"/>
    <x v="14"/>
    <x v="46"/>
  </r>
  <r>
    <x v="1"/>
    <x v="7"/>
    <x v="14"/>
    <x v="14"/>
    <x v="46"/>
  </r>
  <r>
    <x v="1"/>
    <x v="8"/>
    <x v="14"/>
    <x v="14"/>
    <x v="47"/>
  </r>
  <r>
    <x v="1"/>
    <x v="9"/>
    <x v="14"/>
    <x v="14"/>
    <x v="4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x v="0"/>
    <x v="0"/>
    <n v="1"/>
    <x v="0"/>
    <n v="4.2300000000000004"/>
  </r>
  <r>
    <x v="0"/>
    <x v="1"/>
    <n v="1"/>
    <x v="0"/>
    <n v="4.22"/>
  </r>
  <r>
    <x v="0"/>
    <x v="2"/>
    <n v="1"/>
    <x v="0"/>
    <n v="4.08"/>
  </r>
  <r>
    <x v="0"/>
    <x v="3"/>
    <n v="1"/>
    <x v="0"/>
    <n v="4.18"/>
  </r>
  <r>
    <x v="0"/>
    <x v="4"/>
    <n v="1"/>
    <x v="0"/>
    <n v="4.37"/>
  </r>
  <r>
    <x v="0"/>
    <x v="5"/>
    <n v="1"/>
    <x v="0"/>
    <n v="4.21"/>
  </r>
  <r>
    <x v="0"/>
    <x v="6"/>
    <n v="1"/>
    <x v="0"/>
    <n v="4.29"/>
  </r>
  <r>
    <x v="0"/>
    <x v="7"/>
    <n v="1"/>
    <x v="0"/>
    <n v="4.2300000000000004"/>
  </r>
  <r>
    <x v="0"/>
    <x v="8"/>
    <n v="1"/>
    <x v="0"/>
    <n v="4.3499999999999996"/>
  </r>
  <r>
    <x v="0"/>
    <x v="9"/>
    <n v="1"/>
    <x v="0"/>
    <n v="4.09"/>
  </r>
  <r>
    <x v="1"/>
    <x v="0"/>
    <n v="1"/>
    <x v="0"/>
    <n v="4.3"/>
  </r>
  <r>
    <x v="1"/>
    <x v="1"/>
    <n v="1"/>
    <x v="0"/>
    <n v="4.17"/>
  </r>
  <r>
    <x v="1"/>
    <x v="2"/>
    <n v="1"/>
    <x v="0"/>
    <n v="4.2"/>
  </r>
  <r>
    <x v="1"/>
    <x v="3"/>
    <n v="1"/>
    <x v="0"/>
    <n v="4.1900000000000004"/>
  </r>
  <r>
    <x v="1"/>
    <x v="4"/>
    <n v="1"/>
    <x v="0"/>
    <n v="4.4800000000000004"/>
  </r>
  <r>
    <x v="1"/>
    <x v="5"/>
    <n v="1"/>
    <x v="0"/>
    <n v="4.3"/>
  </r>
  <r>
    <x v="1"/>
    <x v="6"/>
    <n v="1"/>
    <x v="0"/>
    <n v="4.26"/>
  </r>
  <r>
    <x v="1"/>
    <x v="7"/>
    <n v="1"/>
    <x v="0"/>
    <n v="4.2300000000000004"/>
  </r>
  <r>
    <x v="1"/>
    <x v="8"/>
    <n v="1"/>
    <x v="0"/>
    <n v="4.28"/>
  </r>
  <r>
    <x v="1"/>
    <x v="9"/>
    <n v="1"/>
    <x v="0"/>
    <n v="4.22"/>
  </r>
  <r>
    <x v="0"/>
    <x v="0"/>
    <n v="2"/>
    <x v="1"/>
    <n v="4.25"/>
  </r>
  <r>
    <x v="0"/>
    <x v="1"/>
    <n v="2"/>
    <x v="1"/>
    <n v="4.25"/>
  </r>
  <r>
    <x v="0"/>
    <x v="2"/>
    <n v="2"/>
    <x v="1"/>
    <n v="4.12"/>
  </r>
  <r>
    <x v="0"/>
    <x v="3"/>
    <n v="2"/>
    <x v="1"/>
    <n v="4.21"/>
  </r>
  <r>
    <x v="0"/>
    <x v="4"/>
    <n v="2"/>
    <x v="1"/>
    <n v="4.3899999999999997"/>
  </r>
  <r>
    <x v="0"/>
    <x v="5"/>
    <n v="2"/>
    <x v="1"/>
    <n v="4.25"/>
  </r>
  <r>
    <x v="0"/>
    <x v="6"/>
    <n v="2"/>
    <x v="1"/>
    <n v="4.32"/>
  </r>
  <r>
    <x v="0"/>
    <x v="7"/>
    <n v="2"/>
    <x v="1"/>
    <n v="4.2699999999999996"/>
  </r>
  <r>
    <x v="0"/>
    <x v="8"/>
    <n v="2"/>
    <x v="1"/>
    <n v="4.3899999999999997"/>
  </r>
  <r>
    <x v="0"/>
    <x v="9"/>
    <n v="2"/>
    <x v="1"/>
    <n v="4.12"/>
  </r>
  <r>
    <x v="1"/>
    <x v="0"/>
    <n v="2"/>
    <x v="1"/>
    <n v="4.3"/>
  </r>
  <r>
    <x v="1"/>
    <x v="1"/>
    <n v="2"/>
    <x v="1"/>
    <n v="4.13"/>
  </r>
  <r>
    <x v="1"/>
    <x v="2"/>
    <n v="2"/>
    <x v="1"/>
    <n v="4.2"/>
  </r>
  <r>
    <x v="1"/>
    <x v="3"/>
    <n v="2"/>
    <x v="1"/>
    <n v="4.2"/>
  </r>
  <r>
    <x v="1"/>
    <x v="4"/>
    <n v="2"/>
    <x v="1"/>
    <n v="4.45"/>
  </r>
  <r>
    <x v="1"/>
    <x v="5"/>
    <n v="2"/>
    <x v="1"/>
    <n v="4.26"/>
  </r>
  <r>
    <x v="1"/>
    <x v="6"/>
    <n v="2"/>
    <x v="1"/>
    <n v="4.28"/>
  </r>
  <r>
    <x v="1"/>
    <x v="7"/>
    <n v="2"/>
    <x v="1"/>
    <n v="4.21"/>
  </r>
  <r>
    <x v="1"/>
    <x v="8"/>
    <n v="2"/>
    <x v="1"/>
    <n v="4.32"/>
  </r>
  <r>
    <x v="1"/>
    <x v="9"/>
    <n v="2"/>
    <x v="1"/>
    <n v="4.22"/>
  </r>
  <r>
    <x v="0"/>
    <x v="0"/>
    <n v="3"/>
    <x v="2"/>
    <n v="4.2699999999999996"/>
  </r>
  <r>
    <x v="0"/>
    <x v="1"/>
    <n v="3"/>
    <x v="2"/>
    <n v="4.26"/>
  </r>
  <r>
    <x v="0"/>
    <x v="2"/>
    <n v="3"/>
    <x v="2"/>
    <n v="4.1399999999999997"/>
  </r>
  <r>
    <x v="0"/>
    <x v="3"/>
    <n v="3"/>
    <x v="2"/>
    <n v="4.2300000000000004"/>
  </r>
  <r>
    <x v="0"/>
    <x v="4"/>
    <n v="3"/>
    <x v="2"/>
    <n v="4.3899999999999997"/>
  </r>
  <r>
    <x v="0"/>
    <x v="5"/>
    <n v="3"/>
    <x v="2"/>
    <n v="4.25"/>
  </r>
  <r>
    <x v="0"/>
    <x v="6"/>
    <n v="3"/>
    <x v="2"/>
    <n v="4.32"/>
  </r>
  <r>
    <x v="0"/>
    <x v="7"/>
    <n v="3"/>
    <x v="2"/>
    <n v="4.2699999999999996"/>
  </r>
  <r>
    <x v="0"/>
    <x v="8"/>
    <n v="3"/>
    <x v="2"/>
    <n v="4.4000000000000004"/>
  </r>
  <r>
    <x v="0"/>
    <x v="9"/>
    <n v="3"/>
    <x v="2"/>
    <n v="4.1399999999999997"/>
  </r>
  <r>
    <x v="1"/>
    <x v="0"/>
    <n v="3"/>
    <x v="2"/>
    <n v="4.3499999999999996"/>
  </r>
  <r>
    <x v="1"/>
    <x v="1"/>
    <n v="3"/>
    <x v="2"/>
    <n v="4.2"/>
  </r>
  <r>
    <x v="1"/>
    <x v="2"/>
    <n v="3"/>
    <x v="2"/>
    <n v="4.24"/>
  </r>
  <r>
    <x v="1"/>
    <x v="3"/>
    <n v="3"/>
    <x v="2"/>
    <n v="4.22"/>
  </r>
  <r>
    <x v="1"/>
    <x v="4"/>
    <n v="3"/>
    <x v="2"/>
    <n v="4.5199999999999996"/>
  </r>
  <r>
    <x v="1"/>
    <x v="5"/>
    <n v="3"/>
    <x v="2"/>
    <n v="4.3099999999999996"/>
  </r>
  <r>
    <x v="1"/>
    <x v="6"/>
    <n v="3"/>
    <x v="2"/>
    <n v="4.32"/>
  </r>
  <r>
    <x v="1"/>
    <x v="7"/>
    <n v="3"/>
    <x v="2"/>
    <n v="4.21"/>
  </r>
  <r>
    <x v="1"/>
    <x v="8"/>
    <n v="3"/>
    <x v="2"/>
    <n v="4.3600000000000003"/>
  </r>
  <r>
    <x v="1"/>
    <x v="9"/>
    <n v="3"/>
    <x v="2"/>
    <n v="4.2300000000000004"/>
  </r>
  <r>
    <x v="0"/>
    <x v="0"/>
    <n v="4"/>
    <x v="3"/>
    <n v="4.26"/>
  </r>
  <r>
    <x v="0"/>
    <x v="1"/>
    <n v="4"/>
    <x v="3"/>
    <n v="4.28"/>
  </r>
  <r>
    <x v="0"/>
    <x v="2"/>
    <n v="4"/>
    <x v="3"/>
    <n v="4.0999999999999996"/>
  </r>
  <r>
    <x v="0"/>
    <x v="3"/>
    <n v="4"/>
    <x v="3"/>
    <n v="4.22"/>
  </r>
  <r>
    <x v="0"/>
    <x v="4"/>
    <n v="4"/>
    <x v="3"/>
    <n v="4.41"/>
  </r>
  <r>
    <x v="0"/>
    <x v="5"/>
    <n v="4"/>
    <x v="3"/>
    <n v="4.24"/>
  </r>
  <r>
    <x v="0"/>
    <x v="6"/>
    <n v="4"/>
    <x v="3"/>
    <n v="4.29"/>
  </r>
  <r>
    <x v="0"/>
    <x v="7"/>
    <n v="4"/>
    <x v="3"/>
    <n v="4.28"/>
  </r>
  <r>
    <x v="0"/>
    <x v="8"/>
    <n v="4"/>
    <x v="3"/>
    <n v="4.41"/>
  </r>
  <r>
    <x v="0"/>
    <x v="9"/>
    <n v="4"/>
    <x v="3"/>
    <n v="4.12"/>
  </r>
  <r>
    <x v="1"/>
    <x v="0"/>
    <n v="4"/>
    <x v="3"/>
    <n v="4.33"/>
  </r>
  <r>
    <x v="1"/>
    <x v="1"/>
    <n v="4"/>
    <x v="3"/>
    <n v="4.17"/>
  </r>
  <r>
    <x v="1"/>
    <x v="2"/>
    <n v="4"/>
    <x v="3"/>
    <n v="4.24"/>
  </r>
  <r>
    <x v="1"/>
    <x v="3"/>
    <n v="4"/>
    <x v="3"/>
    <n v="4.2699999999999996"/>
  </r>
  <r>
    <x v="1"/>
    <x v="4"/>
    <n v="4"/>
    <x v="3"/>
    <n v="4.51"/>
  </r>
  <r>
    <x v="1"/>
    <x v="5"/>
    <n v="4"/>
    <x v="3"/>
    <n v="4.3"/>
  </r>
  <r>
    <x v="1"/>
    <x v="6"/>
    <n v="4"/>
    <x v="3"/>
    <n v="4.3"/>
  </r>
  <r>
    <x v="1"/>
    <x v="7"/>
    <n v="4"/>
    <x v="3"/>
    <n v="4.21"/>
  </r>
  <r>
    <x v="1"/>
    <x v="8"/>
    <n v="4"/>
    <x v="3"/>
    <n v="4.34"/>
  </r>
  <r>
    <x v="1"/>
    <x v="9"/>
    <n v="4"/>
    <x v="3"/>
    <n v="4.26"/>
  </r>
  <r>
    <x v="0"/>
    <x v="0"/>
    <n v="5"/>
    <x v="4"/>
    <n v="4.2699999999999996"/>
  </r>
  <r>
    <x v="0"/>
    <x v="1"/>
    <n v="5"/>
    <x v="4"/>
    <n v="4.26"/>
  </r>
  <r>
    <x v="0"/>
    <x v="2"/>
    <n v="5"/>
    <x v="4"/>
    <n v="4.13"/>
  </r>
  <r>
    <x v="0"/>
    <x v="3"/>
    <n v="5"/>
    <x v="4"/>
    <n v="4.24"/>
  </r>
  <r>
    <x v="0"/>
    <x v="4"/>
    <n v="5"/>
    <x v="4"/>
    <n v="4.41"/>
  </r>
  <r>
    <x v="0"/>
    <x v="5"/>
    <n v="5"/>
    <x v="4"/>
    <n v="4.2699999999999996"/>
  </r>
  <r>
    <x v="0"/>
    <x v="6"/>
    <n v="5"/>
    <x v="4"/>
    <n v="4.32"/>
  </r>
  <r>
    <x v="0"/>
    <x v="7"/>
    <n v="5"/>
    <x v="4"/>
    <n v="4.3099999999999996"/>
  </r>
  <r>
    <x v="0"/>
    <x v="8"/>
    <n v="5"/>
    <x v="4"/>
    <n v="4.43"/>
  </r>
  <r>
    <x v="0"/>
    <x v="9"/>
    <n v="5"/>
    <x v="4"/>
    <n v="4.1500000000000004"/>
  </r>
  <r>
    <x v="1"/>
    <x v="0"/>
    <n v="5"/>
    <x v="4"/>
    <n v="4.38"/>
  </r>
  <r>
    <x v="1"/>
    <x v="1"/>
    <n v="5"/>
    <x v="4"/>
    <n v="4.2300000000000004"/>
  </r>
  <r>
    <x v="1"/>
    <x v="2"/>
    <n v="5"/>
    <x v="4"/>
    <n v="4.2699999999999996"/>
  </r>
  <r>
    <x v="1"/>
    <x v="3"/>
    <n v="5"/>
    <x v="4"/>
    <n v="4.25"/>
  </r>
  <r>
    <x v="1"/>
    <x v="4"/>
    <n v="5"/>
    <x v="4"/>
    <n v="4.54"/>
  </r>
  <r>
    <x v="1"/>
    <x v="5"/>
    <n v="5"/>
    <x v="4"/>
    <n v="4.3499999999999996"/>
  </r>
  <r>
    <x v="1"/>
    <x v="6"/>
    <n v="5"/>
    <x v="4"/>
    <n v="4.3899999999999997"/>
  </r>
  <r>
    <x v="1"/>
    <x v="7"/>
    <n v="5"/>
    <x v="4"/>
    <n v="4.29"/>
  </r>
  <r>
    <x v="1"/>
    <x v="8"/>
    <n v="5"/>
    <x v="4"/>
    <n v="4.4000000000000004"/>
  </r>
  <r>
    <x v="1"/>
    <x v="9"/>
    <n v="5"/>
    <x v="4"/>
    <n v="4.2699999999999996"/>
  </r>
  <r>
    <x v="0"/>
    <x v="0"/>
    <n v="6"/>
    <x v="5"/>
    <n v="4.29"/>
  </r>
  <r>
    <x v="0"/>
    <x v="1"/>
    <n v="6"/>
    <x v="5"/>
    <n v="4.3"/>
  </r>
  <r>
    <x v="0"/>
    <x v="2"/>
    <n v="6"/>
    <x v="5"/>
    <n v="4.18"/>
  </r>
  <r>
    <x v="0"/>
    <x v="3"/>
    <n v="6"/>
    <x v="5"/>
    <n v="4.25"/>
  </r>
  <r>
    <x v="0"/>
    <x v="4"/>
    <n v="6"/>
    <x v="5"/>
    <n v="4.4400000000000004"/>
  </r>
  <r>
    <x v="0"/>
    <x v="5"/>
    <n v="6"/>
    <x v="5"/>
    <n v="4.3099999999999996"/>
  </r>
  <r>
    <x v="0"/>
    <x v="6"/>
    <n v="6"/>
    <x v="5"/>
    <n v="4.3499999999999996"/>
  </r>
  <r>
    <x v="0"/>
    <x v="7"/>
    <n v="6"/>
    <x v="5"/>
    <n v="4.33"/>
  </r>
  <r>
    <x v="0"/>
    <x v="8"/>
    <n v="6"/>
    <x v="5"/>
    <n v="4.4400000000000004"/>
  </r>
  <r>
    <x v="0"/>
    <x v="9"/>
    <n v="6"/>
    <x v="5"/>
    <n v="4.16"/>
  </r>
  <r>
    <x v="1"/>
    <x v="0"/>
    <n v="6"/>
    <x v="5"/>
    <n v="4.38"/>
  </r>
  <r>
    <x v="1"/>
    <x v="1"/>
    <n v="6"/>
    <x v="5"/>
    <n v="4.24"/>
  </r>
  <r>
    <x v="1"/>
    <x v="2"/>
    <n v="6"/>
    <x v="5"/>
    <n v="4.28"/>
  </r>
  <r>
    <x v="1"/>
    <x v="3"/>
    <n v="6"/>
    <x v="5"/>
    <n v="4.28"/>
  </r>
  <r>
    <x v="1"/>
    <x v="4"/>
    <n v="6"/>
    <x v="5"/>
    <n v="4.54"/>
  </r>
  <r>
    <x v="1"/>
    <x v="5"/>
    <n v="6"/>
    <x v="5"/>
    <n v="4.3899999999999997"/>
  </r>
  <r>
    <x v="1"/>
    <x v="6"/>
    <n v="6"/>
    <x v="5"/>
    <n v="4.4000000000000004"/>
  </r>
  <r>
    <x v="1"/>
    <x v="7"/>
    <n v="6"/>
    <x v="5"/>
    <n v="4.26"/>
  </r>
  <r>
    <x v="1"/>
    <x v="8"/>
    <n v="6"/>
    <x v="5"/>
    <n v="4.38"/>
  </r>
  <r>
    <x v="1"/>
    <x v="9"/>
    <n v="6"/>
    <x v="5"/>
    <n v="4.3"/>
  </r>
  <r>
    <x v="0"/>
    <x v="0"/>
    <n v="7"/>
    <x v="6"/>
    <n v="4.2300000000000004"/>
  </r>
  <r>
    <x v="0"/>
    <x v="1"/>
    <n v="7"/>
    <x v="6"/>
    <n v="4.26"/>
  </r>
  <r>
    <x v="0"/>
    <x v="2"/>
    <n v="7"/>
    <x v="6"/>
    <n v="4.09"/>
  </r>
  <r>
    <x v="0"/>
    <x v="3"/>
    <n v="7"/>
    <x v="6"/>
    <n v="4.21"/>
  </r>
  <r>
    <x v="0"/>
    <x v="4"/>
    <n v="7"/>
    <x v="6"/>
    <n v="4.4000000000000004"/>
  </r>
  <r>
    <x v="0"/>
    <x v="5"/>
    <n v="7"/>
    <x v="6"/>
    <n v="4.2300000000000004"/>
  </r>
  <r>
    <x v="0"/>
    <x v="6"/>
    <n v="7"/>
    <x v="6"/>
    <n v="4.29"/>
  </r>
  <r>
    <x v="0"/>
    <x v="7"/>
    <n v="7"/>
    <x v="6"/>
    <n v="4.26"/>
  </r>
  <r>
    <x v="0"/>
    <x v="8"/>
    <n v="7"/>
    <x v="6"/>
    <n v="4.41"/>
  </r>
  <r>
    <x v="0"/>
    <x v="9"/>
    <n v="7"/>
    <x v="6"/>
    <n v="4.1399999999999997"/>
  </r>
  <r>
    <x v="1"/>
    <x v="0"/>
    <n v="7"/>
    <x v="6"/>
    <n v="4.3499999999999996"/>
  </r>
  <r>
    <x v="1"/>
    <x v="1"/>
    <n v="7"/>
    <x v="6"/>
    <n v="4.22"/>
  </r>
  <r>
    <x v="1"/>
    <x v="2"/>
    <n v="7"/>
    <x v="6"/>
    <n v="4.2300000000000004"/>
  </r>
  <r>
    <x v="1"/>
    <x v="3"/>
    <n v="7"/>
    <x v="6"/>
    <n v="4.21"/>
  </r>
  <r>
    <x v="1"/>
    <x v="4"/>
    <n v="7"/>
    <x v="6"/>
    <n v="4.5199999999999996"/>
  </r>
  <r>
    <x v="1"/>
    <x v="5"/>
    <n v="7"/>
    <x v="6"/>
    <n v="4.3"/>
  </r>
  <r>
    <x v="1"/>
    <x v="6"/>
    <n v="7"/>
    <x v="6"/>
    <n v="4.3"/>
  </r>
  <r>
    <x v="1"/>
    <x v="7"/>
    <n v="7"/>
    <x v="6"/>
    <n v="4.1399999999999997"/>
  </r>
  <r>
    <x v="1"/>
    <x v="8"/>
    <n v="7"/>
    <x v="6"/>
    <n v="4.38"/>
  </r>
  <r>
    <x v="1"/>
    <x v="9"/>
    <n v="7"/>
    <x v="6"/>
    <n v="4.26"/>
  </r>
  <r>
    <x v="0"/>
    <x v="0"/>
    <n v="8"/>
    <x v="7"/>
    <n v="4.1999998092651367"/>
  </r>
  <r>
    <x v="0"/>
    <x v="1"/>
    <n v="8"/>
    <x v="7"/>
    <n v="4.1999998092651367"/>
  </r>
  <r>
    <x v="0"/>
    <x v="2"/>
    <n v="8"/>
    <x v="7"/>
    <n v="4.0999999046325684"/>
  </r>
  <r>
    <x v="0"/>
    <x v="3"/>
    <n v="8"/>
    <x v="7"/>
    <n v="4.1999998092651367"/>
  </r>
  <r>
    <x v="0"/>
    <x v="4"/>
    <n v="8"/>
    <x v="7"/>
    <n v="4.4000000953674316"/>
  </r>
  <r>
    <x v="0"/>
    <x v="5"/>
    <n v="8"/>
    <x v="7"/>
    <n v="4.1999998092651367"/>
  </r>
  <r>
    <x v="0"/>
    <x v="6"/>
    <n v="8"/>
    <x v="7"/>
    <n v="4.3000001907348633"/>
  </r>
  <r>
    <x v="0"/>
    <x v="7"/>
    <n v="8"/>
    <x v="7"/>
    <n v="4.1999998092651367"/>
  </r>
  <r>
    <x v="0"/>
    <x v="8"/>
    <n v="8"/>
    <x v="7"/>
    <n v="4.4000000953674316"/>
  </r>
  <r>
    <x v="0"/>
    <x v="9"/>
    <n v="8"/>
    <x v="7"/>
    <n v="4.0999999046325684"/>
  </r>
  <r>
    <x v="1"/>
    <x v="0"/>
    <n v="8"/>
    <x v="7"/>
    <n v="4.3000001907348633"/>
  </r>
  <r>
    <x v="1"/>
    <x v="1"/>
    <n v="8"/>
    <x v="7"/>
    <n v="4.1999998092651367"/>
  </r>
  <r>
    <x v="1"/>
    <x v="2"/>
    <n v="8"/>
    <x v="7"/>
    <n v="4.1999998092651367"/>
  </r>
  <r>
    <x v="1"/>
    <x v="3"/>
    <n v="8"/>
    <x v="7"/>
    <n v="4.1999998092651367"/>
  </r>
  <r>
    <x v="1"/>
    <x v="4"/>
    <n v="8"/>
    <x v="7"/>
    <n v="4.5"/>
  </r>
  <r>
    <x v="1"/>
    <x v="5"/>
    <n v="8"/>
    <x v="7"/>
    <n v="4.3000001907348633"/>
  </r>
  <r>
    <x v="1"/>
    <x v="6"/>
    <n v="8"/>
    <x v="7"/>
    <n v="4.3000001907348633"/>
  </r>
  <r>
    <x v="1"/>
    <x v="7"/>
    <n v="8"/>
    <x v="7"/>
    <n v="4.1999998092651367"/>
  </r>
  <r>
    <x v="1"/>
    <x v="8"/>
    <n v="8"/>
    <x v="7"/>
    <n v="4.4000000953674316"/>
  </r>
  <r>
    <x v="1"/>
    <x v="9"/>
    <n v="8"/>
    <x v="7"/>
    <n v="4.3000001907348633"/>
  </r>
  <r>
    <x v="0"/>
    <x v="0"/>
    <n v="9"/>
    <x v="8"/>
    <n v="4.3000001907348633"/>
  </r>
  <r>
    <x v="0"/>
    <x v="1"/>
    <n v="9"/>
    <x v="8"/>
    <n v="4.1999998092651367"/>
  </r>
  <r>
    <x v="0"/>
    <x v="2"/>
    <n v="9"/>
    <x v="8"/>
    <n v="4.0999999046325684"/>
  </r>
  <r>
    <x v="0"/>
    <x v="3"/>
    <n v="9"/>
    <x v="8"/>
    <n v="4.1999998092651367"/>
  </r>
  <r>
    <x v="0"/>
    <x v="4"/>
    <n v="9"/>
    <x v="8"/>
    <n v="4.4000000953674316"/>
  </r>
  <r>
    <x v="0"/>
    <x v="5"/>
    <n v="9"/>
    <x v="8"/>
    <n v="4.3000001907348633"/>
  </r>
  <r>
    <x v="0"/>
    <x v="6"/>
    <n v="9"/>
    <x v="8"/>
    <n v="4.3000001907348633"/>
  </r>
  <r>
    <x v="0"/>
    <x v="7"/>
    <n v="9"/>
    <x v="8"/>
    <n v="4.3000001907348633"/>
  </r>
  <r>
    <x v="0"/>
    <x v="8"/>
    <n v="9"/>
    <x v="8"/>
    <n v="4.4000000953674316"/>
  </r>
  <r>
    <x v="0"/>
    <x v="9"/>
    <n v="9"/>
    <x v="8"/>
    <n v="4.0999999046325684"/>
  </r>
  <r>
    <x v="1"/>
    <x v="0"/>
    <n v="9"/>
    <x v="8"/>
    <n v="4.4000000953674316"/>
  </r>
  <r>
    <x v="1"/>
    <x v="1"/>
    <n v="9"/>
    <x v="8"/>
    <n v="4.1999998092651367"/>
  </r>
  <r>
    <x v="1"/>
    <x v="2"/>
    <n v="9"/>
    <x v="8"/>
    <n v="4.3000001907348633"/>
  </r>
  <r>
    <x v="1"/>
    <x v="3"/>
    <n v="9"/>
    <x v="8"/>
    <n v="4.3000001907348633"/>
  </r>
  <r>
    <x v="1"/>
    <x v="4"/>
    <n v="9"/>
    <x v="8"/>
    <n v="4.5"/>
  </r>
  <r>
    <x v="1"/>
    <x v="5"/>
    <n v="9"/>
    <x v="8"/>
    <n v="4.3000001907348633"/>
  </r>
  <r>
    <x v="1"/>
    <x v="6"/>
    <n v="9"/>
    <x v="8"/>
    <n v="4.3000001907348633"/>
  </r>
  <r>
    <x v="1"/>
    <x v="7"/>
    <n v="9"/>
    <x v="8"/>
    <n v="4.1999998092651367"/>
  </r>
  <r>
    <x v="1"/>
    <x v="8"/>
    <n v="9"/>
    <x v="8"/>
    <n v="4.4000000953674316"/>
  </r>
  <r>
    <x v="1"/>
    <x v="9"/>
    <n v="9"/>
    <x v="8"/>
    <n v="4.3000001907348633"/>
  </r>
  <r>
    <x v="0"/>
    <x v="0"/>
    <n v="10"/>
    <x v="9"/>
    <n v="4.1999998092651367"/>
  </r>
  <r>
    <x v="0"/>
    <x v="1"/>
    <n v="10"/>
    <x v="9"/>
    <n v="4.1999998092651367"/>
  </r>
  <r>
    <x v="0"/>
    <x v="2"/>
    <n v="10"/>
    <x v="9"/>
    <n v="4.0999999046325684"/>
  </r>
  <r>
    <x v="0"/>
    <x v="3"/>
    <n v="10"/>
    <x v="9"/>
    <n v="4.1999998092651367"/>
  </r>
  <r>
    <x v="0"/>
    <x v="4"/>
    <n v="10"/>
    <x v="9"/>
    <n v="4.4000000953674316"/>
  </r>
  <r>
    <x v="0"/>
    <x v="5"/>
    <n v="10"/>
    <x v="9"/>
    <n v="4.1999998092651367"/>
  </r>
  <r>
    <x v="0"/>
    <x v="6"/>
    <n v="10"/>
    <x v="9"/>
    <n v="4.3000001907348633"/>
  </r>
  <r>
    <x v="0"/>
    <x v="7"/>
    <n v="10"/>
    <x v="9"/>
    <n v="4.1999998092651367"/>
  </r>
  <r>
    <x v="0"/>
    <x v="8"/>
    <n v="10"/>
    <x v="9"/>
    <n v="4.4000000953674316"/>
  </r>
  <r>
    <x v="0"/>
    <x v="9"/>
    <n v="10"/>
    <x v="9"/>
    <n v="4.0999999046325684"/>
  </r>
  <r>
    <x v="1"/>
    <x v="0"/>
    <n v="10"/>
    <x v="9"/>
    <n v="4.4000000953674316"/>
  </r>
  <r>
    <x v="1"/>
    <x v="1"/>
    <n v="10"/>
    <x v="9"/>
    <n v="4.3000001907348633"/>
  </r>
  <r>
    <x v="1"/>
    <x v="2"/>
    <n v="10"/>
    <x v="9"/>
    <n v="4.3000001907348633"/>
  </r>
  <r>
    <x v="1"/>
    <x v="3"/>
    <n v="10"/>
    <x v="9"/>
    <n v="4.1999998092651367"/>
  </r>
  <r>
    <x v="1"/>
    <x v="4"/>
    <n v="10"/>
    <x v="9"/>
    <n v="4.5"/>
  </r>
  <r>
    <x v="1"/>
    <x v="5"/>
    <n v="10"/>
    <x v="9"/>
    <n v="4.3000001907348633"/>
  </r>
  <r>
    <x v="1"/>
    <x v="6"/>
    <n v="10"/>
    <x v="9"/>
    <n v="4.3000001907348633"/>
  </r>
  <r>
    <x v="1"/>
    <x v="7"/>
    <n v="10"/>
    <x v="9"/>
    <n v="4.1999998092651367"/>
  </r>
  <r>
    <x v="1"/>
    <x v="8"/>
    <n v="10"/>
    <x v="9"/>
    <n v="4.4000000953674316"/>
  </r>
  <r>
    <x v="1"/>
    <x v="9"/>
    <n v="10"/>
    <x v="9"/>
    <n v="4.3000001907348633"/>
  </r>
  <r>
    <x v="0"/>
    <x v="0"/>
    <n v="11"/>
    <x v="10"/>
    <n v="4.1999998092651367"/>
  </r>
  <r>
    <x v="0"/>
    <x v="1"/>
    <n v="11"/>
    <x v="10"/>
    <n v="4.1999998092651367"/>
  </r>
  <r>
    <x v="0"/>
    <x v="2"/>
    <n v="11"/>
    <x v="10"/>
    <n v="4.0999999046325684"/>
  </r>
  <r>
    <x v="0"/>
    <x v="3"/>
    <n v="11"/>
    <x v="10"/>
    <n v="4.1999998092651367"/>
  </r>
  <r>
    <x v="0"/>
    <x v="4"/>
    <n v="11"/>
    <x v="10"/>
    <n v="4.4000000953674316"/>
  </r>
  <r>
    <x v="0"/>
    <x v="5"/>
    <n v="11"/>
    <x v="10"/>
    <n v="4.1999998092651367"/>
  </r>
  <r>
    <x v="0"/>
    <x v="6"/>
    <n v="11"/>
    <x v="10"/>
    <n v="4.3000001907348633"/>
  </r>
  <r>
    <x v="0"/>
    <x v="7"/>
    <n v="11"/>
    <x v="10"/>
    <n v="4.3000001907348633"/>
  </r>
  <r>
    <x v="0"/>
    <x v="8"/>
    <n v="11"/>
    <x v="10"/>
    <n v="4.4000000953674316"/>
  </r>
  <r>
    <x v="0"/>
    <x v="9"/>
    <n v="11"/>
    <x v="10"/>
    <n v="4.0999999046325684"/>
  </r>
  <r>
    <x v="1"/>
    <x v="0"/>
    <n v="11"/>
    <x v="10"/>
    <n v="4.4000000953674316"/>
  </r>
  <r>
    <x v="1"/>
    <x v="1"/>
    <n v="11"/>
    <x v="10"/>
    <n v="4.3000001907348633"/>
  </r>
  <r>
    <x v="1"/>
    <x v="2"/>
    <n v="11"/>
    <x v="10"/>
    <n v="4.3000001907348633"/>
  </r>
  <r>
    <x v="1"/>
    <x v="3"/>
    <n v="11"/>
    <x v="10"/>
    <n v="4.3000001907348633"/>
  </r>
  <r>
    <x v="1"/>
    <x v="4"/>
    <n v="11"/>
    <x v="10"/>
    <n v="4.5"/>
  </r>
  <r>
    <x v="1"/>
    <x v="5"/>
    <n v="11"/>
    <x v="10"/>
    <n v="4.4000000953674316"/>
  </r>
  <r>
    <x v="1"/>
    <x v="6"/>
    <n v="11"/>
    <x v="10"/>
    <n v="4.3000001907348633"/>
  </r>
  <r>
    <x v="1"/>
    <x v="7"/>
    <n v="11"/>
    <x v="10"/>
    <n v="4.3000001907348633"/>
  </r>
  <r>
    <x v="1"/>
    <x v="8"/>
    <n v="11"/>
    <x v="10"/>
    <n v="4.4000000953674316"/>
  </r>
  <r>
    <x v="1"/>
    <x v="9"/>
    <n v="11"/>
    <x v="10"/>
    <n v="4.3000001907348633"/>
  </r>
  <r>
    <x v="0"/>
    <x v="0"/>
    <n v="12"/>
    <x v="11"/>
    <n v="4.3000001907348633"/>
  </r>
  <r>
    <x v="0"/>
    <x v="1"/>
    <n v="12"/>
    <x v="11"/>
    <n v="4.3000001907348633"/>
  </r>
  <r>
    <x v="0"/>
    <x v="2"/>
    <n v="12"/>
    <x v="11"/>
    <n v="4.1999998092651367"/>
  </r>
  <r>
    <x v="0"/>
    <x v="3"/>
    <n v="12"/>
    <x v="11"/>
    <n v="4.1999998092651367"/>
  </r>
  <r>
    <x v="0"/>
    <x v="4"/>
    <n v="12"/>
    <x v="11"/>
    <n v="4.4000000953674316"/>
  </r>
  <r>
    <x v="0"/>
    <x v="5"/>
    <n v="12"/>
    <x v="11"/>
    <n v="4.3000001907348633"/>
  </r>
  <r>
    <x v="0"/>
    <x v="6"/>
    <n v="12"/>
    <x v="11"/>
    <n v="4.3000001907348633"/>
  </r>
  <r>
    <x v="0"/>
    <x v="7"/>
    <n v="12"/>
    <x v="11"/>
    <n v="4.3000001907348633"/>
  </r>
  <r>
    <x v="0"/>
    <x v="8"/>
    <n v="12"/>
    <x v="11"/>
    <n v="4.4000000953674316"/>
  </r>
  <r>
    <x v="0"/>
    <x v="9"/>
    <n v="12"/>
    <x v="11"/>
    <n v="4.1999998092651367"/>
  </r>
  <r>
    <x v="1"/>
    <x v="0"/>
    <n v="12"/>
    <x v="11"/>
    <n v="4.4000000953674316"/>
  </r>
  <r>
    <x v="1"/>
    <x v="1"/>
    <n v="12"/>
    <x v="11"/>
    <n v="4.3000001907348633"/>
  </r>
  <r>
    <x v="1"/>
    <x v="2"/>
    <n v="12"/>
    <x v="11"/>
    <n v="4.3000001907348633"/>
  </r>
  <r>
    <x v="1"/>
    <x v="3"/>
    <n v="12"/>
    <x v="11"/>
    <n v="4.3000001907348633"/>
  </r>
  <r>
    <x v="1"/>
    <x v="4"/>
    <n v="12"/>
    <x v="11"/>
    <n v="4.5"/>
  </r>
  <r>
    <x v="1"/>
    <x v="5"/>
    <n v="12"/>
    <x v="11"/>
    <n v="4.3000001907348633"/>
  </r>
  <r>
    <x v="1"/>
    <x v="6"/>
    <n v="12"/>
    <x v="11"/>
    <n v="4.3000001907348633"/>
  </r>
  <r>
    <x v="1"/>
    <x v="7"/>
    <n v="12"/>
    <x v="11"/>
    <n v="4.1999998092651367"/>
  </r>
  <r>
    <x v="1"/>
    <x v="8"/>
    <n v="12"/>
    <x v="11"/>
    <n v="4.4000000953674316"/>
  </r>
  <r>
    <x v="1"/>
    <x v="9"/>
    <n v="12"/>
    <x v="11"/>
    <n v="4.3000001907348633"/>
  </r>
  <r>
    <x v="0"/>
    <x v="0"/>
    <n v="13"/>
    <x v="12"/>
    <n v="4.1999998092651367"/>
  </r>
  <r>
    <x v="0"/>
    <x v="1"/>
    <n v="13"/>
    <x v="12"/>
    <n v="4.1999998092651367"/>
  </r>
  <r>
    <x v="0"/>
    <x v="2"/>
    <n v="13"/>
    <x v="12"/>
    <n v="4.0999999046325684"/>
  </r>
  <r>
    <x v="0"/>
    <x v="3"/>
    <n v="13"/>
    <x v="12"/>
    <n v="4.1999998092651367"/>
  </r>
  <r>
    <x v="0"/>
    <x v="4"/>
    <n v="13"/>
    <x v="12"/>
    <n v="4.4000000953674316"/>
  </r>
  <r>
    <x v="0"/>
    <x v="5"/>
    <n v="13"/>
    <x v="12"/>
    <n v="4.1999998092651367"/>
  </r>
  <r>
    <x v="0"/>
    <x v="6"/>
    <n v="13"/>
    <x v="12"/>
    <n v="4.3000001907348633"/>
  </r>
  <r>
    <x v="0"/>
    <x v="7"/>
    <n v="13"/>
    <x v="12"/>
    <n v="4.1999998092651367"/>
  </r>
  <r>
    <x v="0"/>
    <x v="8"/>
    <n v="13"/>
    <x v="12"/>
    <n v="4.4000000953674316"/>
  </r>
  <r>
    <x v="0"/>
    <x v="9"/>
    <n v="13"/>
    <x v="12"/>
    <n v="4.0999999046325684"/>
  </r>
  <r>
    <x v="1"/>
    <x v="0"/>
    <n v="13"/>
    <x v="12"/>
    <n v="4.4000000953674316"/>
  </r>
  <r>
    <x v="1"/>
    <x v="1"/>
    <n v="13"/>
    <x v="12"/>
    <n v="4.3000001907348633"/>
  </r>
  <r>
    <x v="1"/>
    <x v="2"/>
    <n v="13"/>
    <x v="12"/>
    <n v="4.3000001907348633"/>
  </r>
  <r>
    <x v="1"/>
    <x v="3"/>
    <n v="13"/>
    <x v="12"/>
    <n v="4.3000001907348633"/>
  </r>
  <r>
    <x v="1"/>
    <x v="4"/>
    <n v="13"/>
    <x v="12"/>
    <n v="4.5"/>
  </r>
  <r>
    <x v="1"/>
    <x v="5"/>
    <n v="13"/>
    <x v="12"/>
    <n v="4.3000001907348633"/>
  </r>
  <r>
    <x v="1"/>
    <x v="6"/>
    <n v="13"/>
    <x v="12"/>
    <n v="4.3000001907348633"/>
  </r>
  <r>
    <x v="1"/>
    <x v="7"/>
    <n v="13"/>
    <x v="12"/>
    <n v="4.0999999046325684"/>
  </r>
  <r>
    <x v="1"/>
    <x v="8"/>
    <n v="13"/>
    <x v="12"/>
    <n v="4.4000000953674316"/>
  </r>
  <r>
    <x v="1"/>
    <x v="9"/>
    <n v="13"/>
    <x v="12"/>
    <n v="4.3000001907348633"/>
  </r>
  <r>
    <x v="0"/>
    <x v="0"/>
    <n v="14"/>
    <x v="13"/>
    <n v="4.3000001907348633"/>
  </r>
  <r>
    <x v="0"/>
    <x v="1"/>
    <n v="14"/>
    <x v="13"/>
    <n v="4.3000001907348633"/>
  </r>
  <r>
    <x v="0"/>
    <x v="2"/>
    <n v="14"/>
    <x v="13"/>
    <n v="4.1999998092651367"/>
  </r>
  <r>
    <x v="0"/>
    <x v="3"/>
    <n v="14"/>
    <x v="13"/>
    <n v="4.1999998092651367"/>
  </r>
  <r>
    <x v="0"/>
    <x v="4"/>
    <n v="14"/>
    <x v="13"/>
    <n v="4.4000000953674316"/>
  </r>
  <r>
    <x v="0"/>
    <x v="5"/>
    <n v="14"/>
    <x v="13"/>
    <n v="4.3000001907348633"/>
  </r>
  <r>
    <x v="0"/>
    <x v="6"/>
    <n v="14"/>
    <x v="13"/>
    <n v="4.3000001907348633"/>
  </r>
  <r>
    <x v="0"/>
    <x v="7"/>
    <n v="14"/>
    <x v="13"/>
    <n v="4.3000001907348633"/>
  </r>
  <r>
    <x v="0"/>
    <x v="8"/>
    <n v="14"/>
    <x v="13"/>
    <n v="4.4000000953674316"/>
  </r>
  <r>
    <x v="0"/>
    <x v="9"/>
    <n v="14"/>
    <x v="13"/>
    <n v="4.1999998092651367"/>
  </r>
  <r>
    <x v="1"/>
    <x v="0"/>
    <n v="14"/>
    <x v="13"/>
    <n v="4.4000000953674316"/>
  </r>
  <r>
    <x v="1"/>
    <x v="1"/>
    <n v="14"/>
    <x v="13"/>
    <n v="4.3000001907348633"/>
  </r>
  <r>
    <x v="1"/>
    <x v="2"/>
    <n v="14"/>
    <x v="13"/>
    <n v="4.3000001907348633"/>
  </r>
  <r>
    <x v="1"/>
    <x v="3"/>
    <n v="14"/>
    <x v="13"/>
    <n v="4.3000001907348633"/>
  </r>
  <r>
    <x v="1"/>
    <x v="4"/>
    <n v="14"/>
    <x v="13"/>
    <n v="4.5"/>
  </r>
  <r>
    <x v="1"/>
    <x v="5"/>
    <n v="14"/>
    <x v="13"/>
    <n v="4.3000001907348633"/>
  </r>
  <r>
    <x v="1"/>
    <x v="6"/>
    <n v="14"/>
    <x v="13"/>
    <n v="4.3000001907348633"/>
  </r>
  <r>
    <x v="1"/>
    <x v="7"/>
    <n v="14"/>
    <x v="13"/>
    <n v="4.3000001907348633"/>
  </r>
  <r>
    <x v="1"/>
    <x v="8"/>
    <n v="14"/>
    <x v="13"/>
    <n v="4.4000000953674316"/>
  </r>
  <r>
    <x v="1"/>
    <x v="9"/>
    <n v="14"/>
    <x v="13"/>
    <n v="4.3000001907348633"/>
  </r>
  <r>
    <x v="0"/>
    <x v="0"/>
    <n v="15"/>
    <x v="14"/>
    <n v="4.3000001907348633"/>
  </r>
  <r>
    <x v="0"/>
    <x v="1"/>
    <n v="15"/>
    <x v="14"/>
    <n v="4.3000001907348633"/>
  </r>
  <r>
    <x v="0"/>
    <x v="2"/>
    <n v="15"/>
    <x v="14"/>
    <n v="4.1999998092651367"/>
  </r>
  <r>
    <x v="0"/>
    <x v="3"/>
    <n v="15"/>
    <x v="14"/>
    <n v="4.3000001907348633"/>
  </r>
  <r>
    <x v="0"/>
    <x v="4"/>
    <n v="15"/>
    <x v="14"/>
    <n v="4.5"/>
  </r>
  <r>
    <x v="0"/>
    <x v="5"/>
    <n v="15"/>
    <x v="14"/>
    <n v="4.3000001907348633"/>
  </r>
  <r>
    <x v="0"/>
    <x v="6"/>
    <n v="15"/>
    <x v="14"/>
    <n v="4.4000000953674316"/>
  </r>
  <r>
    <x v="0"/>
    <x v="7"/>
    <n v="15"/>
    <x v="14"/>
    <n v="4.3000001907348633"/>
  </r>
  <r>
    <x v="0"/>
    <x v="8"/>
    <n v="15"/>
    <x v="14"/>
    <n v="4.4000000953674316"/>
  </r>
  <r>
    <x v="0"/>
    <x v="9"/>
    <n v="15"/>
    <x v="14"/>
    <n v="4.1999998092651367"/>
  </r>
  <r>
    <x v="1"/>
    <x v="0"/>
    <n v="15"/>
    <x v="14"/>
    <n v="4.4000000953674316"/>
  </r>
  <r>
    <x v="1"/>
    <x v="1"/>
    <n v="15"/>
    <x v="14"/>
    <n v="4.3000001907348633"/>
  </r>
  <r>
    <x v="1"/>
    <x v="2"/>
    <n v="15"/>
    <x v="14"/>
    <n v="4.3000001907348633"/>
  </r>
  <r>
    <x v="1"/>
    <x v="3"/>
    <n v="15"/>
    <x v="14"/>
    <n v="4.3000001907348633"/>
  </r>
  <r>
    <x v="1"/>
    <x v="4"/>
    <n v="15"/>
    <x v="14"/>
    <n v="4.5"/>
  </r>
  <r>
    <x v="1"/>
    <x v="5"/>
    <n v="15"/>
    <x v="14"/>
    <n v="4.3000001907348633"/>
  </r>
  <r>
    <x v="1"/>
    <x v="6"/>
    <n v="15"/>
    <x v="14"/>
    <n v="4.3000001907348633"/>
  </r>
  <r>
    <x v="1"/>
    <x v="7"/>
    <n v="15"/>
    <x v="14"/>
    <n v="4.1999998092651367"/>
  </r>
  <r>
    <x v="1"/>
    <x v="8"/>
    <n v="15"/>
    <x v="14"/>
    <n v="4.4000000953674316"/>
  </r>
  <r>
    <x v="1"/>
    <x v="9"/>
    <n v="15"/>
    <x v="14"/>
    <n v="4.199999809265136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0">
  <r>
    <x v="0"/>
    <x v="0"/>
    <n v="1"/>
    <x v="0"/>
    <n v="4.0999999999999996"/>
  </r>
  <r>
    <x v="0"/>
    <x v="1"/>
    <n v="1"/>
    <x v="0"/>
    <n v="4.1900000000000004"/>
  </r>
  <r>
    <x v="0"/>
    <x v="2"/>
    <n v="1"/>
    <x v="0"/>
    <n v="3.98"/>
  </r>
  <r>
    <x v="0"/>
    <x v="3"/>
    <n v="1"/>
    <x v="0"/>
    <n v="4.07"/>
  </r>
  <r>
    <x v="0"/>
    <x v="4"/>
    <n v="1"/>
    <x v="0"/>
    <n v="4.3499999999999996"/>
  </r>
  <r>
    <x v="0"/>
    <x v="5"/>
    <n v="1"/>
    <x v="0"/>
    <n v="4.4000000000000004"/>
  </r>
  <r>
    <x v="0"/>
    <x v="6"/>
    <n v="1"/>
    <x v="0"/>
    <n v="4.34"/>
  </r>
  <r>
    <x v="0"/>
    <x v="7"/>
    <n v="1"/>
    <x v="0"/>
    <n v="4.3"/>
  </r>
  <r>
    <x v="0"/>
    <x v="8"/>
    <n v="1"/>
    <x v="0"/>
    <n v="4.33"/>
  </r>
  <r>
    <x v="0"/>
    <x v="9"/>
    <n v="1"/>
    <x v="0"/>
    <n v="4.0199999999999996"/>
  </r>
  <r>
    <x v="1"/>
    <x v="0"/>
    <n v="1"/>
    <x v="0"/>
    <n v="3.83"/>
  </r>
  <r>
    <x v="1"/>
    <x v="1"/>
    <n v="1"/>
    <x v="0"/>
    <n v="3.86"/>
  </r>
  <r>
    <x v="1"/>
    <x v="2"/>
    <n v="1"/>
    <x v="0"/>
    <n v="3.75"/>
  </r>
  <r>
    <x v="1"/>
    <x v="3"/>
    <n v="1"/>
    <x v="0"/>
    <n v="4.0599999999999996"/>
  </r>
  <r>
    <x v="1"/>
    <x v="4"/>
    <n v="1"/>
    <x v="0"/>
    <n v="4.18"/>
  </r>
  <r>
    <x v="1"/>
    <x v="5"/>
    <n v="1"/>
    <x v="0"/>
    <n v="3.86"/>
  </r>
  <r>
    <x v="1"/>
    <x v="6"/>
    <n v="1"/>
    <x v="0"/>
    <n v="4.0199999999999996"/>
  </r>
  <r>
    <x v="1"/>
    <x v="7"/>
    <n v="1"/>
    <x v="0"/>
    <n v="3.85"/>
  </r>
  <r>
    <x v="1"/>
    <x v="8"/>
    <n v="1"/>
    <x v="0"/>
    <n v="4.2"/>
  </r>
  <r>
    <x v="1"/>
    <x v="9"/>
    <n v="1"/>
    <x v="0"/>
    <n v="3.76"/>
  </r>
  <r>
    <x v="2"/>
    <x v="0"/>
    <n v="1"/>
    <x v="0"/>
    <n v="4.37"/>
  </r>
  <r>
    <x v="2"/>
    <x v="1"/>
    <n v="1"/>
    <x v="0"/>
    <n v="4.34"/>
  </r>
  <r>
    <x v="2"/>
    <x v="2"/>
    <n v="1"/>
    <x v="0"/>
    <n v="4.24"/>
  </r>
  <r>
    <x v="2"/>
    <x v="3"/>
    <n v="1"/>
    <x v="0"/>
    <n v="4.2300000000000004"/>
  </r>
  <r>
    <x v="2"/>
    <x v="4"/>
    <n v="1"/>
    <x v="0"/>
    <n v="4.45"/>
  </r>
  <r>
    <x v="2"/>
    <x v="5"/>
    <n v="1"/>
    <x v="0"/>
    <n v="4.3099999999999996"/>
  </r>
  <r>
    <x v="2"/>
    <x v="6"/>
    <n v="1"/>
    <x v="0"/>
    <n v="4.3099999999999996"/>
  </r>
  <r>
    <x v="2"/>
    <x v="7"/>
    <n v="1"/>
    <x v="0"/>
    <n v="4.2699999999999996"/>
  </r>
  <r>
    <x v="2"/>
    <x v="8"/>
    <n v="1"/>
    <x v="0"/>
    <n v="4.32"/>
  </r>
  <r>
    <x v="2"/>
    <x v="9"/>
    <n v="1"/>
    <x v="0"/>
    <n v="4.25"/>
  </r>
  <r>
    <x v="3"/>
    <x v="0"/>
    <n v="1"/>
    <x v="0"/>
    <n v="4.3"/>
  </r>
  <r>
    <x v="3"/>
    <x v="1"/>
    <n v="1"/>
    <x v="0"/>
    <n v="4.22"/>
  </r>
  <r>
    <x v="3"/>
    <x v="2"/>
    <n v="1"/>
    <x v="0"/>
    <n v="4.12"/>
  </r>
  <r>
    <x v="3"/>
    <x v="3"/>
    <n v="1"/>
    <x v="0"/>
    <n v="4.18"/>
  </r>
  <r>
    <x v="3"/>
    <x v="4"/>
    <n v="1"/>
    <x v="0"/>
    <n v="4.32"/>
  </r>
  <r>
    <x v="3"/>
    <x v="5"/>
    <n v="1"/>
    <x v="0"/>
    <n v="4.2300000000000004"/>
  </r>
  <r>
    <x v="3"/>
    <x v="6"/>
    <n v="1"/>
    <x v="0"/>
    <n v="4.26"/>
  </r>
  <r>
    <x v="3"/>
    <x v="7"/>
    <n v="1"/>
    <x v="0"/>
    <n v="4.1900000000000004"/>
  </r>
  <r>
    <x v="3"/>
    <x v="8"/>
    <n v="1"/>
    <x v="0"/>
    <n v="4.3600000000000003"/>
  </r>
  <r>
    <x v="3"/>
    <x v="9"/>
    <n v="1"/>
    <x v="0"/>
    <n v="4.1100000000000003"/>
  </r>
  <r>
    <x v="4"/>
    <x v="0"/>
    <n v="1"/>
    <x v="0"/>
    <n v="4.2"/>
  </r>
  <r>
    <x v="4"/>
    <x v="1"/>
    <n v="1"/>
    <x v="0"/>
    <n v="4.2300000000000004"/>
  </r>
  <r>
    <x v="4"/>
    <x v="2"/>
    <n v="1"/>
    <x v="0"/>
    <n v="4.05"/>
  </r>
  <r>
    <x v="4"/>
    <x v="3"/>
    <n v="1"/>
    <x v="0"/>
    <n v="4.22"/>
  </r>
  <r>
    <x v="4"/>
    <x v="4"/>
    <n v="1"/>
    <x v="0"/>
    <n v="4.3600000000000003"/>
  </r>
  <r>
    <x v="4"/>
    <x v="5"/>
    <n v="1"/>
    <x v="0"/>
    <n v="4.2"/>
  </r>
  <r>
    <x v="4"/>
    <x v="6"/>
    <n v="1"/>
    <x v="0"/>
    <n v="4.29"/>
  </r>
  <r>
    <x v="4"/>
    <x v="7"/>
    <n v="1"/>
    <x v="0"/>
    <n v="4.24"/>
  </r>
  <r>
    <x v="4"/>
    <x v="8"/>
    <n v="1"/>
    <x v="0"/>
    <n v="4.34"/>
  </r>
  <r>
    <x v="4"/>
    <x v="9"/>
    <n v="1"/>
    <x v="0"/>
    <n v="4.07"/>
  </r>
  <r>
    <x v="5"/>
    <x v="0"/>
    <n v="1"/>
    <x v="0"/>
    <n v="4.5199999999999996"/>
  </r>
  <r>
    <x v="5"/>
    <x v="1"/>
    <n v="1"/>
    <x v="0"/>
    <n v="4.5199999999999996"/>
  </r>
  <r>
    <x v="5"/>
    <x v="2"/>
    <n v="1"/>
    <x v="0"/>
    <n v="4.41"/>
  </r>
  <r>
    <x v="5"/>
    <x v="3"/>
    <n v="1"/>
    <x v="0"/>
    <n v="4.3499999999999996"/>
  </r>
  <r>
    <x v="5"/>
    <x v="4"/>
    <n v="1"/>
    <x v="0"/>
    <n v="4.63"/>
  </r>
  <r>
    <x v="5"/>
    <x v="5"/>
    <n v="1"/>
    <x v="0"/>
    <n v="4.5599999999999996"/>
  </r>
  <r>
    <x v="5"/>
    <x v="6"/>
    <n v="1"/>
    <x v="0"/>
    <n v="4.54"/>
  </r>
  <r>
    <x v="5"/>
    <x v="7"/>
    <n v="1"/>
    <x v="0"/>
    <n v="4.42"/>
  </r>
  <r>
    <x v="5"/>
    <x v="8"/>
    <n v="1"/>
    <x v="0"/>
    <n v="4.53"/>
  </r>
  <r>
    <x v="5"/>
    <x v="9"/>
    <n v="1"/>
    <x v="0"/>
    <n v="4.37"/>
  </r>
  <r>
    <x v="6"/>
    <x v="0"/>
    <n v="1"/>
    <x v="0"/>
    <n v="4.16"/>
  </r>
  <r>
    <x v="6"/>
    <x v="1"/>
    <n v="1"/>
    <x v="0"/>
    <n v="4.09"/>
  </r>
  <r>
    <x v="6"/>
    <x v="2"/>
    <n v="1"/>
    <x v="0"/>
    <n v="3.96"/>
  </r>
  <r>
    <x v="6"/>
    <x v="3"/>
    <n v="1"/>
    <x v="0"/>
    <n v="4.0999999999999996"/>
  </r>
  <r>
    <x v="6"/>
    <x v="4"/>
    <n v="1"/>
    <x v="0"/>
    <n v="4.33"/>
  </r>
  <r>
    <x v="6"/>
    <x v="5"/>
    <n v="1"/>
    <x v="0"/>
    <n v="4.13"/>
  </r>
  <r>
    <x v="6"/>
    <x v="6"/>
    <n v="1"/>
    <x v="0"/>
    <n v="4.22"/>
  </r>
  <r>
    <x v="6"/>
    <x v="7"/>
    <n v="1"/>
    <x v="0"/>
    <n v="4.18"/>
  </r>
  <r>
    <x v="6"/>
    <x v="8"/>
    <n v="1"/>
    <x v="0"/>
    <n v="4.3"/>
  </r>
  <r>
    <x v="6"/>
    <x v="9"/>
    <n v="1"/>
    <x v="0"/>
    <n v="4.0199999999999996"/>
  </r>
  <r>
    <x v="0"/>
    <x v="0"/>
    <n v="2"/>
    <x v="1"/>
    <n v="4.2300000000000004"/>
  </r>
  <r>
    <x v="0"/>
    <x v="1"/>
    <n v="2"/>
    <x v="1"/>
    <n v="4.3"/>
  </r>
  <r>
    <x v="0"/>
    <x v="2"/>
    <n v="2"/>
    <x v="1"/>
    <n v="4.1399999999999997"/>
  </r>
  <r>
    <x v="0"/>
    <x v="3"/>
    <n v="2"/>
    <x v="1"/>
    <n v="4.1900000000000004"/>
  </r>
  <r>
    <x v="0"/>
    <x v="4"/>
    <n v="2"/>
    <x v="1"/>
    <n v="4.3899999999999997"/>
  </r>
  <r>
    <x v="0"/>
    <x v="5"/>
    <n v="2"/>
    <x v="1"/>
    <n v="4.26"/>
  </r>
  <r>
    <x v="0"/>
    <x v="6"/>
    <n v="2"/>
    <x v="1"/>
    <n v="4.4000000000000004"/>
  </r>
  <r>
    <x v="0"/>
    <x v="7"/>
    <n v="2"/>
    <x v="1"/>
    <n v="4.32"/>
  </r>
  <r>
    <x v="0"/>
    <x v="8"/>
    <n v="2"/>
    <x v="1"/>
    <n v="4.41"/>
  </r>
  <r>
    <x v="0"/>
    <x v="9"/>
    <n v="2"/>
    <x v="1"/>
    <n v="4.1399999999999997"/>
  </r>
  <r>
    <x v="1"/>
    <x v="0"/>
    <n v="2"/>
    <x v="1"/>
    <n v="3.72"/>
  </r>
  <r>
    <x v="1"/>
    <x v="1"/>
    <n v="2"/>
    <x v="1"/>
    <n v="3.88"/>
  </r>
  <r>
    <x v="1"/>
    <x v="2"/>
    <n v="2"/>
    <x v="1"/>
    <n v="3.61"/>
  </r>
  <r>
    <x v="1"/>
    <x v="3"/>
    <n v="2"/>
    <x v="1"/>
    <n v="4"/>
  </r>
  <r>
    <x v="1"/>
    <x v="4"/>
    <n v="2"/>
    <x v="1"/>
    <n v="4.17"/>
  </r>
  <r>
    <x v="1"/>
    <x v="5"/>
    <n v="2"/>
    <x v="1"/>
    <n v="3.87"/>
  </r>
  <r>
    <x v="1"/>
    <x v="6"/>
    <n v="2"/>
    <x v="1"/>
    <n v="4.13"/>
  </r>
  <r>
    <x v="1"/>
    <x v="7"/>
    <n v="2"/>
    <x v="1"/>
    <n v="3.92"/>
  </r>
  <r>
    <x v="1"/>
    <x v="8"/>
    <n v="2"/>
    <x v="1"/>
    <n v="4.16"/>
  </r>
  <r>
    <x v="1"/>
    <x v="9"/>
    <n v="2"/>
    <x v="1"/>
    <n v="3.68"/>
  </r>
  <r>
    <x v="2"/>
    <x v="0"/>
    <n v="2"/>
    <x v="1"/>
    <n v="4.42"/>
  </r>
  <r>
    <x v="2"/>
    <x v="1"/>
    <n v="2"/>
    <x v="1"/>
    <n v="4.3099999999999996"/>
  </r>
  <r>
    <x v="2"/>
    <x v="2"/>
    <n v="2"/>
    <x v="1"/>
    <n v="4.2699999999999996"/>
  </r>
  <r>
    <x v="2"/>
    <x v="3"/>
    <n v="2"/>
    <x v="1"/>
    <n v="4.2699999999999996"/>
  </r>
  <r>
    <x v="2"/>
    <x v="4"/>
    <n v="2"/>
    <x v="1"/>
    <n v="4.49"/>
  </r>
  <r>
    <x v="2"/>
    <x v="5"/>
    <n v="2"/>
    <x v="1"/>
    <n v="4.38"/>
  </r>
  <r>
    <x v="2"/>
    <x v="6"/>
    <n v="2"/>
    <x v="1"/>
    <n v="4.33"/>
  </r>
  <r>
    <x v="2"/>
    <x v="7"/>
    <n v="2"/>
    <x v="1"/>
    <n v="4.32"/>
  </r>
  <r>
    <x v="2"/>
    <x v="8"/>
    <n v="2"/>
    <x v="1"/>
    <n v="4.38"/>
  </r>
  <r>
    <x v="2"/>
    <x v="9"/>
    <n v="2"/>
    <x v="1"/>
    <n v="4.3099999999999996"/>
  </r>
  <r>
    <x v="3"/>
    <x v="0"/>
    <n v="2"/>
    <x v="1"/>
    <n v="4.22"/>
  </r>
  <r>
    <x v="3"/>
    <x v="1"/>
    <n v="2"/>
    <x v="1"/>
    <n v="4.16"/>
  </r>
  <r>
    <x v="3"/>
    <x v="2"/>
    <n v="2"/>
    <x v="1"/>
    <n v="4.07"/>
  </r>
  <r>
    <x v="3"/>
    <x v="3"/>
    <n v="2"/>
    <x v="1"/>
    <n v="4.1500000000000004"/>
  </r>
  <r>
    <x v="3"/>
    <x v="4"/>
    <n v="2"/>
    <x v="1"/>
    <n v="4.3099999999999996"/>
  </r>
  <r>
    <x v="3"/>
    <x v="5"/>
    <n v="2"/>
    <x v="1"/>
    <n v="4.2"/>
  </r>
  <r>
    <x v="3"/>
    <x v="6"/>
    <n v="2"/>
    <x v="1"/>
    <n v="4.2300000000000004"/>
  </r>
  <r>
    <x v="3"/>
    <x v="7"/>
    <n v="2"/>
    <x v="1"/>
    <n v="4.1900000000000004"/>
  </r>
  <r>
    <x v="3"/>
    <x v="8"/>
    <n v="2"/>
    <x v="1"/>
    <n v="4.37"/>
  </r>
  <r>
    <x v="3"/>
    <x v="9"/>
    <n v="2"/>
    <x v="1"/>
    <n v="4.03"/>
  </r>
  <r>
    <x v="4"/>
    <x v="0"/>
    <n v="2"/>
    <x v="1"/>
    <n v="4.21"/>
  </r>
  <r>
    <x v="4"/>
    <x v="1"/>
    <n v="2"/>
    <x v="1"/>
    <n v="4.29"/>
  </r>
  <r>
    <x v="4"/>
    <x v="2"/>
    <n v="2"/>
    <x v="1"/>
    <n v="4.09"/>
  </r>
  <r>
    <x v="4"/>
    <x v="3"/>
    <n v="2"/>
    <x v="1"/>
    <n v="4.25"/>
  </r>
  <r>
    <x v="4"/>
    <x v="4"/>
    <n v="2"/>
    <x v="1"/>
    <n v="4.38"/>
  </r>
  <r>
    <x v="4"/>
    <x v="5"/>
    <n v="2"/>
    <x v="1"/>
    <n v="4.21"/>
  </r>
  <r>
    <x v="4"/>
    <x v="6"/>
    <n v="2"/>
    <x v="1"/>
    <n v="4.33"/>
  </r>
  <r>
    <x v="4"/>
    <x v="7"/>
    <n v="2"/>
    <x v="1"/>
    <n v="4.26"/>
  </r>
  <r>
    <x v="4"/>
    <x v="8"/>
    <n v="2"/>
    <x v="1"/>
    <n v="4.41"/>
  </r>
  <r>
    <x v="4"/>
    <x v="9"/>
    <n v="2"/>
    <x v="1"/>
    <n v="4.07"/>
  </r>
  <r>
    <x v="5"/>
    <x v="0"/>
    <n v="2"/>
    <x v="1"/>
    <n v="4.55"/>
  </r>
  <r>
    <x v="5"/>
    <x v="1"/>
    <n v="2"/>
    <x v="1"/>
    <n v="4.5"/>
  </r>
  <r>
    <x v="5"/>
    <x v="2"/>
    <n v="2"/>
    <x v="1"/>
    <n v="4.43"/>
  </r>
  <r>
    <x v="5"/>
    <x v="3"/>
    <n v="2"/>
    <x v="1"/>
    <n v="4.4000000000000004"/>
  </r>
  <r>
    <x v="5"/>
    <x v="4"/>
    <n v="2"/>
    <x v="1"/>
    <n v="4.63"/>
  </r>
  <r>
    <x v="5"/>
    <x v="5"/>
    <n v="2"/>
    <x v="1"/>
    <n v="4.55"/>
  </r>
  <r>
    <x v="5"/>
    <x v="6"/>
    <n v="2"/>
    <x v="1"/>
    <n v="4.54"/>
  </r>
  <r>
    <x v="5"/>
    <x v="7"/>
    <n v="2"/>
    <x v="1"/>
    <n v="4.5"/>
  </r>
  <r>
    <x v="5"/>
    <x v="8"/>
    <n v="2"/>
    <x v="1"/>
    <n v="4.49"/>
  </r>
  <r>
    <x v="5"/>
    <x v="9"/>
    <n v="2"/>
    <x v="1"/>
    <n v="4.46"/>
  </r>
  <r>
    <x v="6"/>
    <x v="0"/>
    <n v="2"/>
    <x v="1"/>
    <n v="4.24"/>
  </r>
  <r>
    <x v="6"/>
    <x v="1"/>
    <n v="2"/>
    <x v="1"/>
    <n v="4.1900000000000004"/>
  </r>
  <r>
    <x v="6"/>
    <x v="2"/>
    <n v="2"/>
    <x v="1"/>
    <n v="4.1100000000000003"/>
  </r>
  <r>
    <x v="6"/>
    <x v="3"/>
    <n v="2"/>
    <x v="1"/>
    <n v="4.13"/>
  </r>
  <r>
    <x v="6"/>
    <x v="4"/>
    <n v="2"/>
    <x v="1"/>
    <n v="4.33"/>
  </r>
  <r>
    <x v="6"/>
    <x v="5"/>
    <n v="2"/>
    <x v="1"/>
    <n v="4.2"/>
  </r>
  <r>
    <x v="6"/>
    <x v="6"/>
    <n v="2"/>
    <x v="1"/>
    <n v="4.26"/>
  </r>
  <r>
    <x v="6"/>
    <x v="7"/>
    <n v="2"/>
    <x v="1"/>
    <n v="4.28"/>
  </r>
  <r>
    <x v="6"/>
    <x v="8"/>
    <n v="2"/>
    <x v="1"/>
    <n v="4.3899999999999997"/>
  </r>
  <r>
    <x v="6"/>
    <x v="9"/>
    <n v="2"/>
    <x v="1"/>
    <n v="4.1100000000000003"/>
  </r>
  <r>
    <x v="0"/>
    <x v="0"/>
    <n v="3"/>
    <x v="2"/>
    <n v="4.13"/>
  </r>
  <r>
    <x v="0"/>
    <x v="1"/>
    <n v="3"/>
    <x v="2"/>
    <n v="4.1900000000000004"/>
  </r>
  <r>
    <x v="0"/>
    <x v="2"/>
    <n v="3"/>
    <x v="2"/>
    <n v="4.01"/>
  </r>
  <r>
    <x v="0"/>
    <x v="3"/>
    <n v="3"/>
    <x v="2"/>
    <n v="4.16"/>
  </r>
  <r>
    <x v="0"/>
    <x v="4"/>
    <n v="3"/>
    <x v="2"/>
    <n v="4.32"/>
  </r>
  <r>
    <x v="0"/>
    <x v="5"/>
    <n v="3"/>
    <x v="2"/>
    <n v="4.1500000000000004"/>
  </r>
  <r>
    <x v="0"/>
    <x v="6"/>
    <n v="3"/>
    <x v="2"/>
    <n v="4.33"/>
  </r>
  <r>
    <x v="0"/>
    <x v="7"/>
    <n v="3"/>
    <x v="2"/>
    <n v="4.28"/>
  </r>
  <r>
    <x v="0"/>
    <x v="8"/>
    <n v="3"/>
    <x v="2"/>
    <n v="4.4000000000000004"/>
  </r>
  <r>
    <x v="0"/>
    <x v="9"/>
    <n v="3"/>
    <x v="2"/>
    <n v="4.0599999999999996"/>
  </r>
  <r>
    <x v="1"/>
    <x v="0"/>
    <n v="3"/>
    <x v="2"/>
    <n v="3.98"/>
  </r>
  <r>
    <x v="1"/>
    <x v="1"/>
    <n v="3"/>
    <x v="2"/>
    <n v="4.05"/>
  </r>
  <r>
    <x v="1"/>
    <x v="2"/>
    <n v="3"/>
    <x v="2"/>
    <n v="3.9"/>
  </r>
  <r>
    <x v="1"/>
    <x v="3"/>
    <n v="3"/>
    <x v="2"/>
    <n v="4.1399999999999997"/>
  </r>
  <r>
    <x v="1"/>
    <x v="4"/>
    <n v="3"/>
    <x v="2"/>
    <n v="4.2699999999999996"/>
  </r>
  <r>
    <x v="1"/>
    <x v="5"/>
    <n v="3"/>
    <x v="2"/>
    <n v="3.98"/>
  </r>
  <r>
    <x v="1"/>
    <x v="6"/>
    <n v="3"/>
    <x v="2"/>
    <n v="4.24"/>
  </r>
  <r>
    <x v="1"/>
    <x v="7"/>
    <n v="3"/>
    <x v="2"/>
    <n v="4.0999999999999996"/>
  </r>
  <r>
    <x v="1"/>
    <x v="8"/>
    <n v="3"/>
    <x v="2"/>
    <n v="4.26"/>
  </r>
  <r>
    <x v="1"/>
    <x v="9"/>
    <n v="3"/>
    <x v="2"/>
    <n v="3.94"/>
  </r>
  <r>
    <x v="2"/>
    <x v="0"/>
    <n v="3"/>
    <x v="2"/>
    <n v="4.4000000000000004"/>
  </r>
  <r>
    <x v="2"/>
    <x v="1"/>
    <n v="3"/>
    <x v="2"/>
    <n v="4.3099999999999996"/>
  </r>
  <r>
    <x v="2"/>
    <x v="2"/>
    <n v="3"/>
    <x v="2"/>
    <n v="4.26"/>
  </r>
  <r>
    <x v="2"/>
    <x v="3"/>
    <n v="3"/>
    <x v="2"/>
    <n v="4.24"/>
  </r>
  <r>
    <x v="2"/>
    <x v="4"/>
    <n v="3"/>
    <x v="2"/>
    <n v="4.4800000000000004"/>
  </r>
  <r>
    <x v="2"/>
    <x v="5"/>
    <n v="3"/>
    <x v="2"/>
    <n v="4.3499999999999996"/>
  </r>
  <r>
    <x v="2"/>
    <x v="6"/>
    <n v="3"/>
    <x v="2"/>
    <n v="4.29"/>
  </r>
  <r>
    <x v="2"/>
    <x v="7"/>
    <n v="3"/>
    <x v="2"/>
    <n v="4.1900000000000004"/>
  </r>
  <r>
    <x v="2"/>
    <x v="8"/>
    <n v="3"/>
    <x v="2"/>
    <n v="4.34"/>
  </r>
  <r>
    <x v="2"/>
    <x v="9"/>
    <n v="3"/>
    <x v="2"/>
    <n v="4.2699999999999996"/>
  </r>
  <r>
    <x v="3"/>
    <x v="0"/>
    <n v="3"/>
    <x v="2"/>
    <n v="4.2"/>
  </r>
  <r>
    <x v="3"/>
    <x v="1"/>
    <n v="3"/>
    <x v="2"/>
    <n v="4.13"/>
  </r>
  <r>
    <x v="3"/>
    <x v="2"/>
    <n v="3"/>
    <x v="2"/>
    <n v="4.0599999999999996"/>
  </r>
  <r>
    <x v="3"/>
    <x v="3"/>
    <n v="3"/>
    <x v="2"/>
    <n v="4.09"/>
  </r>
  <r>
    <x v="3"/>
    <x v="4"/>
    <n v="3"/>
    <x v="2"/>
    <n v="4.25"/>
  </r>
  <r>
    <x v="3"/>
    <x v="5"/>
    <n v="3"/>
    <x v="2"/>
    <n v="4.17"/>
  </r>
  <r>
    <x v="3"/>
    <x v="6"/>
    <n v="3"/>
    <x v="2"/>
    <n v="4.17"/>
  </r>
  <r>
    <x v="3"/>
    <x v="7"/>
    <n v="3"/>
    <x v="2"/>
    <n v="4.2"/>
  </r>
  <r>
    <x v="3"/>
    <x v="8"/>
    <n v="3"/>
    <x v="2"/>
    <n v="4.3499999999999996"/>
  </r>
  <r>
    <x v="3"/>
    <x v="9"/>
    <n v="3"/>
    <x v="2"/>
    <n v="4.0199999999999996"/>
  </r>
  <r>
    <x v="4"/>
    <x v="0"/>
    <n v="3"/>
    <x v="2"/>
    <n v="4.26"/>
  </r>
  <r>
    <x v="4"/>
    <x v="1"/>
    <n v="3"/>
    <x v="2"/>
    <n v="4.33"/>
  </r>
  <r>
    <x v="4"/>
    <x v="2"/>
    <n v="3"/>
    <x v="2"/>
    <n v="4.12"/>
  </r>
  <r>
    <x v="4"/>
    <x v="3"/>
    <n v="3"/>
    <x v="2"/>
    <n v="4.26"/>
  </r>
  <r>
    <x v="4"/>
    <x v="4"/>
    <n v="3"/>
    <x v="2"/>
    <n v="4.37"/>
  </r>
  <r>
    <x v="4"/>
    <x v="5"/>
    <n v="3"/>
    <x v="2"/>
    <n v="4.25"/>
  </r>
  <r>
    <x v="4"/>
    <x v="6"/>
    <n v="3"/>
    <x v="2"/>
    <n v="4.38"/>
  </r>
  <r>
    <x v="4"/>
    <x v="7"/>
    <n v="3"/>
    <x v="2"/>
    <n v="4.2699999999999996"/>
  </r>
  <r>
    <x v="4"/>
    <x v="8"/>
    <n v="3"/>
    <x v="2"/>
    <n v="4.45"/>
  </r>
  <r>
    <x v="4"/>
    <x v="9"/>
    <n v="3"/>
    <x v="2"/>
    <n v="4.1399999999999997"/>
  </r>
  <r>
    <x v="5"/>
    <x v="0"/>
    <n v="3"/>
    <x v="2"/>
    <n v="4.5599999999999996"/>
  </r>
  <r>
    <x v="5"/>
    <x v="1"/>
    <n v="3"/>
    <x v="2"/>
    <n v="4.5"/>
  </r>
  <r>
    <x v="5"/>
    <x v="2"/>
    <n v="3"/>
    <x v="2"/>
    <n v="4.4400000000000004"/>
  </r>
  <r>
    <x v="5"/>
    <x v="3"/>
    <n v="3"/>
    <x v="2"/>
    <n v="4.4800000000000004"/>
  </r>
  <r>
    <x v="5"/>
    <x v="4"/>
    <n v="3"/>
    <x v="2"/>
    <n v="4.63"/>
  </r>
  <r>
    <x v="5"/>
    <x v="5"/>
    <n v="3"/>
    <x v="2"/>
    <n v="4.54"/>
  </r>
  <r>
    <x v="5"/>
    <x v="6"/>
    <n v="3"/>
    <x v="2"/>
    <n v="4.5199999999999996"/>
  </r>
  <r>
    <x v="5"/>
    <x v="7"/>
    <n v="3"/>
    <x v="2"/>
    <n v="4.4800000000000004"/>
  </r>
  <r>
    <x v="5"/>
    <x v="8"/>
    <n v="3"/>
    <x v="2"/>
    <n v="4.4800000000000004"/>
  </r>
  <r>
    <x v="5"/>
    <x v="9"/>
    <n v="3"/>
    <x v="2"/>
    <n v="4.4400000000000004"/>
  </r>
  <r>
    <x v="6"/>
    <x v="0"/>
    <n v="3"/>
    <x v="2"/>
    <n v="4.28"/>
  </r>
  <r>
    <x v="6"/>
    <x v="1"/>
    <n v="3"/>
    <x v="2"/>
    <n v="4.2699999999999996"/>
  </r>
  <r>
    <x v="6"/>
    <x v="2"/>
    <n v="3"/>
    <x v="2"/>
    <n v="4.1500000000000004"/>
  </r>
  <r>
    <x v="6"/>
    <x v="3"/>
    <n v="3"/>
    <x v="2"/>
    <n v="4.25"/>
  </r>
  <r>
    <x v="6"/>
    <x v="4"/>
    <n v="3"/>
    <x v="2"/>
    <n v="4.4400000000000004"/>
  </r>
  <r>
    <x v="6"/>
    <x v="5"/>
    <n v="3"/>
    <x v="2"/>
    <n v="4.26"/>
  </r>
  <r>
    <x v="6"/>
    <x v="6"/>
    <n v="3"/>
    <x v="2"/>
    <n v="4.3"/>
  </r>
  <r>
    <x v="6"/>
    <x v="7"/>
    <n v="3"/>
    <x v="2"/>
    <n v="4.32"/>
  </r>
  <r>
    <x v="6"/>
    <x v="8"/>
    <n v="3"/>
    <x v="2"/>
    <n v="4.41"/>
  </r>
  <r>
    <x v="6"/>
    <x v="9"/>
    <n v="3"/>
    <x v="2"/>
    <n v="4.13"/>
  </r>
  <r>
    <x v="0"/>
    <x v="0"/>
    <n v="4"/>
    <x v="3"/>
    <n v="4.2"/>
  </r>
  <r>
    <x v="0"/>
    <x v="1"/>
    <n v="4"/>
    <x v="3"/>
    <n v="4.26"/>
  </r>
  <r>
    <x v="0"/>
    <x v="2"/>
    <n v="4"/>
    <x v="3"/>
    <n v="4.05"/>
  </r>
  <r>
    <x v="0"/>
    <x v="3"/>
    <n v="4"/>
    <x v="3"/>
    <n v="4.1100000000000003"/>
  </r>
  <r>
    <x v="0"/>
    <x v="4"/>
    <n v="4"/>
    <x v="3"/>
    <n v="4.45"/>
  </r>
  <r>
    <x v="0"/>
    <x v="5"/>
    <n v="4"/>
    <x v="3"/>
    <n v="4.2300000000000004"/>
  </r>
  <r>
    <x v="0"/>
    <x v="6"/>
    <n v="4"/>
    <x v="3"/>
    <n v="4.3899999999999997"/>
  </r>
  <r>
    <x v="0"/>
    <x v="7"/>
    <n v="4"/>
    <x v="3"/>
    <n v="4.4000000000000004"/>
  </r>
  <r>
    <x v="0"/>
    <x v="8"/>
    <n v="4"/>
    <x v="3"/>
    <n v="4.4800000000000004"/>
  </r>
  <r>
    <x v="0"/>
    <x v="9"/>
    <n v="4"/>
    <x v="3"/>
    <n v="4.09"/>
  </r>
  <r>
    <x v="1"/>
    <x v="0"/>
    <n v="4"/>
    <x v="3"/>
    <n v="3.87"/>
  </r>
  <r>
    <x v="1"/>
    <x v="1"/>
    <n v="4"/>
    <x v="3"/>
    <n v="4.08"/>
  </r>
  <r>
    <x v="1"/>
    <x v="2"/>
    <n v="4"/>
    <x v="3"/>
    <n v="3.85"/>
  </r>
  <r>
    <x v="1"/>
    <x v="3"/>
    <n v="4"/>
    <x v="3"/>
    <n v="4.13"/>
  </r>
  <r>
    <x v="1"/>
    <x v="4"/>
    <n v="4"/>
    <x v="3"/>
    <n v="4.3099999999999996"/>
  </r>
  <r>
    <x v="1"/>
    <x v="5"/>
    <n v="4"/>
    <x v="3"/>
    <n v="4.04"/>
  </r>
  <r>
    <x v="1"/>
    <x v="6"/>
    <n v="4"/>
    <x v="3"/>
    <n v="4.28"/>
  </r>
  <r>
    <x v="1"/>
    <x v="7"/>
    <n v="4"/>
    <x v="3"/>
    <n v="4.0999999999999996"/>
  </r>
  <r>
    <x v="1"/>
    <x v="8"/>
    <n v="4"/>
    <x v="3"/>
    <n v="4.33"/>
  </r>
  <r>
    <x v="1"/>
    <x v="9"/>
    <n v="4"/>
    <x v="3"/>
    <n v="3.81"/>
  </r>
  <r>
    <x v="2"/>
    <x v="0"/>
    <n v="4"/>
    <x v="3"/>
    <n v="4.43"/>
  </r>
  <r>
    <x v="2"/>
    <x v="1"/>
    <n v="4"/>
    <x v="3"/>
    <n v="4.3600000000000003"/>
  </r>
  <r>
    <x v="2"/>
    <x v="2"/>
    <n v="4"/>
    <x v="3"/>
    <n v="4.29"/>
  </r>
  <r>
    <x v="2"/>
    <x v="3"/>
    <n v="4"/>
    <x v="3"/>
    <n v="4.3099999999999996"/>
  </r>
  <r>
    <x v="2"/>
    <x v="4"/>
    <n v="4"/>
    <x v="3"/>
    <n v="4.51"/>
  </r>
  <r>
    <x v="2"/>
    <x v="5"/>
    <n v="4"/>
    <x v="3"/>
    <n v="4.3499999999999996"/>
  </r>
  <r>
    <x v="2"/>
    <x v="6"/>
    <n v="4"/>
    <x v="3"/>
    <n v="4.2699999999999996"/>
  </r>
  <r>
    <x v="2"/>
    <x v="7"/>
    <n v="4"/>
    <x v="3"/>
    <n v="4.33"/>
  </r>
  <r>
    <x v="2"/>
    <x v="8"/>
    <n v="4"/>
    <x v="3"/>
    <n v="4.37"/>
  </r>
  <r>
    <x v="2"/>
    <x v="9"/>
    <n v="4"/>
    <x v="3"/>
    <n v="4.3099999999999996"/>
  </r>
  <r>
    <x v="3"/>
    <x v="0"/>
    <n v="4"/>
    <x v="3"/>
    <n v="4.2300000000000004"/>
  </r>
  <r>
    <x v="3"/>
    <x v="1"/>
    <n v="4"/>
    <x v="3"/>
    <n v="4.22"/>
  </r>
  <r>
    <x v="3"/>
    <x v="2"/>
    <n v="4"/>
    <x v="3"/>
    <n v="4.0599999999999996"/>
  </r>
  <r>
    <x v="3"/>
    <x v="3"/>
    <n v="4"/>
    <x v="3"/>
    <n v="4.2"/>
  </r>
  <r>
    <x v="3"/>
    <x v="4"/>
    <n v="4"/>
    <x v="3"/>
    <n v="4.33"/>
  </r>
  <r>
    <x v="3"/>
    <x v="5"/>
    <n v="4"/>
    <x v="3"/>
    <n v="4.2"/>
  </r>
  <r>
    <x v="3"/>
    <x v="6"/>
    <n v="4"/>
    <x v="3"/>
    <n v="4.24"/>
  </r>
  <r>
    <x v="3"/>
    <x v="7"/>
    <n v="4"/>
    <x v="3"/>
    <n v="4.17"/>
  </r>
  <r>
    <x v="3"/>
    <x v="8"/>
    <n v="4"/>
    <x v="3"/>
    <n v="4.38"/>
  </r>
  <r>
    <x v="3"/>
    <x v="9"/>
    <n v="4"/>
    <x v="3"/>
    <n v="4.08"/>
  </r>
  <r>
    <x v="4"/>
    <x v="0"/>
    <n v="4"/>
    <x v="3"/>
    <n v="4.24"/>
  </r>
  <r>
    <x v="4"/>
    <x v="1"/>
    <n v="4"/>
    <x v="3"/>
    <n v="4.33"/>
  </r>
  <r>
    <x v="4"/>
    <x v="2"/>
    <n v="4"/>
    <x v="3"/>
    <n v="4.0599999999999996"/>
  </r>
  <r>
    <x v="4"/>
    <x v="3"/>
    <n v="4"/>
    <x v="3"/>
    <n v="4.21"/>
  </r>
  <r>
    <x v="4"/>
    <x v="4"/>
    <n v="4"/>
    <x v="3"/>
    <n v="4.4000000000000004"/>
  </r>
  <r>
    <x v="4"/>
    <x v="5"/>
    <n v="4"/>
    <x v="3"/>
    <n v="4.1900000000000004"/>
  </r>
  <r>
    <x v="4"/>
    <x v="6"/>
    <n v="4"/>
    <x v="3"/>
    <n v="4.3"/>
  </r>
  <r>
    <x v="4"/>
    <x v="7"/>
    <n v="4"/>
    <x v="3"/>
    <n v="4.3099999999999996"/>
  </r>
  <r>
    <x v="4"/>
    <x v="8"/>
    <n v="4"/>
    <x v="3"/>
    <n v="4.41"/>
  </r>
  <r>
    <x v="4"/>
    <x v="9"/>
    <n v="4"/>
    <x v="3"/>
    <n v="4.0999999999999996"/>
  </r>
  <r>
    <x v="5"/>
    <x v="0"/>
    <n v="4"/>
    <x v="3"/>
    <n v="4.58"/>
  </r>
  <r>
    <x v="5"/>
    <x v="1"/>
    <n v="4"/>
    <x v="3"/>
    <n v="4.57"/>
  </r>
  <r>
    <x v="5"/>
    <x v="2"/>
    <n v="4"/>
    <x v="3"/>
    <n v="4.45"/>
  </r>
  <r>
    <x v="5"/>
    <x v="3"/>
    <n v="4"/>
    <x v="3"/>
    <n v="4.45"/>
  </r>
  <r>
    <x v="5"/>
    <x v="4"/>
    <n v="4"/>
    <x v="3"/>
    <n v="4.6900000000000004"/>
  </r>
  <r>
    <x v="5"/>
    <x v="5"/>
    <n v="4"/>
    <x v="3"/>
    <n v="4.6100000000000003"/>
  </r>
  <r>
    <x v="5"/>
    <x v="6"/>
    <n v="4"/>
    <x v="3"/>
    <n v="4.5599999999999996"/>
  </r>
  <r>
    <x v="5"/>
    <x v="7"/>
    <n v="4"/>
    <x v="3"/>
    <n v="4.55"/>
  </r>
  <r>
    <x v="5"/>
    <x v="8"/>
    <n v="4"/>
    <x v="3"/>
    <n v="4.59"/>
  </r>
  <r>
    <x v="5"/>
    <x v="9"/>
    <n v="4"/>
    <x v="3"/>
    <n v="4.46"/>
  </r>
  <r>
    <x v="6"/>
    <x v="0"/>
    <n v="4"/>
    <x v="3"/>
    <n v="4.1399999999999997"/>
  </r>
  <r>
    <x v="6"/>
    <x v="1"/>
    <n v="4"/>
    <x v="3"/>
    <n v="4.1399999999999997"/>
  </r>
  <r>
    <x v="6"/>
    <x v="2"/>
    <n v="4"/>
    <x v="3"/>
    <n v="3.98"/>
  </r>
  <r>
    <x v="6"/>
    <x v="3"/>
    <n v="4"/>
    <x v="3"/>
    <n v="4.1900000000000004"/>
  </r>
  <r>
    <x v="6"/>
    <x v="4"/>
    <n v="4"/>
    <x v="3"/>
    <n v="4.29"/>
  </r>
  <r>
    <x v="6"/>
    <x v="5"/>
    <n v="4"/>
    <x v="3"/>
    <n v="4.12"/>
  </r>
  <r>
    <x v="6"/>
    <x v="6"/>
    <n v="4"/>
    <x v="3"/>
    <n v="4.1500000000000004"/>
  </r>
  <r>
    <x v="6"/>
    <x v="7"/>
    <n v="4"/>
    <x v="3"/>
    <n v="4.1500000000000004"/>
  </r>
  <r>
    <x v="6"/>
    <x v="8"/>
    <n v="4"/>
    <x v="3"/>
    <n v="4.3600000000000003"/>
  </r>
  <r>
    <x v="6"/>
    <x v="9"/>
    <n v="4"/>
    <x v="3"/>
    <n v="3.98"/>
  </r>
  <r>
    <x v="0"/>
    <x v="0"/>
    <n v="5"/>
    <x v="4"/>
    <n v="4.29"/>
  </r>
  <r>
    <x v="0"/>
    <x v="1"/>
    <n v="5"/>
    <x v="4"/>
    <n v="4.3499999999999996"/>
  </r>
  <r>
    <x v="0"/>
    <x v="2"/>
    <n v="5"/>
    <x v="4"/>
    <n v="4.21"/>
  </r>
  <r>
    <x v="0"/>
    <x v="3"/>
    <n v="5"/>
    <x v="4"/>
    <n v="4.26"/>
  </r>
  <r>
    <x v="0"/>
    <x v="4"/>
    <n v="5"/>
    <x v="4"/>
    <n v="4.47"/>
  </r>
  <r>
    <x v="0"/>
    <x v="5"/>
    <n v="5"/>
    <x v="4"/>
    <n v="4.3099999999999996"/>
  </r>
  <r>
    <x v="0"/>
    <x v="6"/>
    <n v="5"/>
    <x v="4"/>
    <n v="4.41"/>
  </r>
  <r>
    <x v="0"/>
    <x v="7"/>
    <n v="5"/>
    <x v="4"/>
    <n v="4.41"/>
  </r>
  <r>
    <x v="0"/>
    <x v="8"/>
    <n v="5"/>
    <x v="4"/>
    <n v="4.45"/>
  </r>
  <r>
    <x v="0"/>
    <x v="9"/>
    <n v="5"/>
    <x v="4"/>
    <n v="4.1900000000000004"/>
  </r>
  <r>
    <x v="1"/>
    <x v="0"/>
    <n v="5"/>
    <x v="4"/>
    <n v="3.86"/>
  </r>
  <r>
    <x v="1"/>
    <x v="1"/>
    <n v="5"/>
    <x v="4"/>
    <n v="3.86"/>
  </r>
  <r>
    <x v="1"/>
    <x v="2"/>
    <n v="5"/>
    <x v="4"/>
    <n v="3.73"/>
  </r>
  <r>
    <x v="1"/>
    <x v="3"/>
    <n v="5"/>
    <x v="4"/>
    <n v="4.01"/>
  </r>
  <r>
    <x v="1"/>
    <x v="4"/>
    <n v="5"/>
    <x v="4"/>
    <n v="4.2300000000000004"/>
  </r>
  <r>
    <x v="1"/>
    <x v="5"/>
    <n v="5"/>
    <x v="4"/>
    <n v="3.98"/>
  </r>
  <r>
    <x v="1"/>
    <x v="6"/>
    <n v="5"/>
    <x v="4"/>
    <n v="4.2"/>
  </r>
  <r>
    <x v="1"/>
    <x v="7"/>
    <n v="5"/>
    <x v="4"/>
    <n v="4.03"/>
  </r>
  <r>
    <x v="1"/>
    <x v="8"/>
    <n v="5"/>
    <x v="4"/>
    <n v="4.3"/>
  </r>
  <r>
    <x v="1"/>
    <x v="9"/>
    <n v="5"/>
    <x v="4"/>
    <n v="3.82"/>
  </r>
  <r>
    <x v="2"/>
    <x v="0"/>
    <n v="5"/>
    <x v="4"/>
    <n v="4.3600000000000003"/>
  </r>
  <r>
    <x v="2"/>
    <x v="1"/>
    <n v="5"/>
    <x v="4"/>
    <n v="4.3"/>
  </r>
  <r>
    <x v="2"/>
    <x v="2"/>
    <n v="5"/>
    <x v="4"/>
    <n v="4.21"/>
  </r>
  <r>
    <x v="2"/>
    <x v="3"/>
    <n v="5"/>
    <x v="4"/>
    <n v="4.29"/>
  </r>
  <r>
    <x v="2"/>
    <x v="4"/>
    <n v="5"/>
    <x v="4"/>
    <n v="4.4000000000000004"/>
  </r>
  <r>
    <x v="2"/>
    <x v="5"/>
    <n v="5"/>
    <x v="4"/>
    <n v="4.25"/>
  </r>
  <r>
    <x v="2"/>
    <x v="6"/>
    <n v="5"/>
    <x v="4"/>
    <n v="4.22"/>
  </r>
  <r>
    <x v="2"/>
    <x v="7"/>
    <n v="5"/>
    <x v="4"/>
    <n v="4.3099999999999996"/>
  </r>
  <r>
    <x v="2"/>
    <x v="8"/>
    <n v="5"/>
    <x v="4"/>
    <n v="4.3600000000000003"/>
  </r>
  <r>
    <x v="2"/>
    <x v="9"/>
    <n v="5"/>
    <x v="4"/>
    <n v="4.2"/>
  </r>
  <r>
    <x v="3"/>
    <x v="0"/>
    <n v="5"/>
    <x v="4"/>
    <n v="4.26"/>
  </r>
  <r>
    <x v="3"/>
    <x v="1"/>
    <n v="5"/>
    <x v="4"/>
    <n v="4.1900000000000004"/>
  </r>
  <r>
    <x v="3"/>
    <x v="2"/>
    <n v="5"/>
    <x v="4"/>
    <n v="4.0999999999999996"/>
  </r>
  <r>
    <x v="3"/>
    <x v="3"/>
    <n v="5"/>
    <x v="4"/>
    <n v="4.17"/>
  </r>
  <r>
    <x v="3"/>
    <x v="4"/>
    <n v="5"/>
    <x v="4"/>
    <n v="4.32"/>
  </r>
  <r>
    <x v="3"/>
    <x v="5"/>
    <n v="5"/>
    <x v="4"/>
    <n v="4.21"/>
  </r>
  <r>
    <x v="3"/>
    <x v="6"/>
    <n v="5"/>
    <x v="4"/>
    <n v="4.24"/>
  </r>
  <r>
    <x v="3"/>
    <x v="7"/>
    <n v="5"/>
    <x v="4"/>
    <n v="4.1900000000000004"/>
  </r>
  <r>
    <x v="3"/>
    <x v="8"/>
    <n v="5"/>
    <x v="4"/>
    <n v="4.4000000000000004"/>
  </r>
  <r>
    <x v="3"/>
    <x v="9"/>
    <n v="5"/>
    <x v="4"/>
    <n v="4.0599999999999996"/>
  </r>
  <r>
    <x v="4"/>
    <x v="0"/>
    <n v="5"/>
    <x v="4"/>
    <n v="4.1900000000000004"/>
  </r>
  <r>
    <x v="4"/>
    <x v="1"/>
    <n v="5"/>
    <x v="4"/>
    <n v="4.28"/>
  </r>
  <r>
    <x v="4"/>
    <x v="2"/>
    <n v="5"/>
    <x v="4"/>
    <n v="4.0599999999999996"/>
  </r>
  <r>
    <x v="4"/>
    <x v="3"/>
    <n v="5"/>
    <x v="4"/>
    <n v="4.22"/>
  </r>
  <r>
    <x v="4"/>
    <x v="4"/>
    <n v="5"/>
    <x v="4"/>
    <n v="4.3899999999999997"/>
  </r>
  <r>
    <x v="4"/>
    <x v="5"/>
    <n v="5"/>
    <x v="4"/>
    <n v="4.22"/>
  </r>
  <r>
    <x v="4"/>
    <x v="6"/>
    <n v="5"/>
    <x v="4"/>
    <n v="4.34"/>
  </r>
  <r>
    <x v="4"/>
    <x v="7"/>
    <n v="5"/>
    <x v="4"/>
    <n v="4.3099999999999996"/>
  </r>
  <r>
    <x v="4"/>
    <x v="8"/>
    <n v="5"/>
    <x v="4"/>
    <n v="4.45"/>
  </r>
  <r>
    <x v="4"/>
    <x v="9"/>
    <n v="5"/>
    <x v="4"/>
    <n v="4.1100000000000003"/>
  </r>
  <r>
    <x v="5"/>
    <x v="0"/>
    <n v="5"/>
    <x v="4"/>
    <n v="4.5599999999999996"/>
  </r>
  <r>
    <x v="5"/>
    <x v="1"/>
    <n v="5"/>
    <x v="4"/>
    <n v="4.47"/>
  </r>
  <r>
    <x v="5"/>
    <x v="2"/>
    <n v="5"/>
    <x v="4"/>
    <n v="4.4400000000000004"/>
  </r>
  <r>
    <x v="5"/>
    <x v="3"/>
    <n v="5"/>
    <x v="4"/>
    <n v="4.46"/>
  </r>
  <r>
    <x v="5"/>
    <x v="4"/>
    <n v="5"/>
    <x v="4"/>
    <n v="4.6900000000000004"/>
  </r>
  <r>
    <x v="5"/>
    <x v="5"/>
    <n v="5"/>
    <x v="4"/>
    <n v="4.6100000000000003"/>
  </r>
  <r>
    <x v="5"/>
    <x v="6"/>
    <n v="5"/>
    <x v="4"/>
    <n v="4.59"/>
  </r>
  <r>
    <x v="5"/>
    <x v="7"/>
    <n v="5"/>
    <x v="4"/>
    <n v="4.53"/>
  </r>
  <r>
    <x v="5"/>
    <x v="8"/>
    <n v="5"/>
    <x v="4"/>
    <n v="4.53"/>
  </r>
  <r>
    <x v="5"/>
    <x v="9"/>
    <n v="5"/>
    <x v="4"/>
    <n v="4.47"/>
  </r>
  <r>
    <x v="6"/>
    <x v="0"/>
    <n v="5"/>
    <x v="4"/>
    <n v="4.3"/>
  </r>
  <r>
    <x v="6"/>
    <x v="1"/>
    <n v="5"/>
    <x v="4"/>
    <n v="4.24"/>
  </r>
  <r>
    <x v="6"/>
    <x v="2"/>
    <n v="5"/>
    <x v="4"/>
    <n v="4.1399999999999997"/>
  </r>
  <r>
    <x v="6"/>
    <x v="3"/>
    <n v="5"/>
    <x v="4"/>
    <n v="4.25"/>
  </r>
  <r>
    <x v="6"/>
    <x v="4"/>
    <n v="5"/>
    <x v="4"/>
    <n v="4.41"/>
  </r>
  <r>
    <x v="6"/>
    <x v="5"/>
    <n v="5"/>
    <x v="4"/>
    <n v="4.3099999999999996"/>
  </r>
  <r>
    <x v="6"/>
    <x v="6"/>
    <n v="5"/>
    <x v="4"/>
    <n v="4.3"/>
  </r>
  <r>
    <x v="6"/>
    <x v="7"/>
    <n v="5"/>
    <x v="4"/>
    <n v="4.3499999999999996"/>
  </r>
  <r>
    <x v="6"/>
    <x v="8"/>
    <n v="5"/>
    <x v="4"/>
    <n v="4.4800000000000004"/>
  </r>
  <r>
    <x v="6"/>
    <x v="9"/>
    <n v="5"/>
    <x v="4"/>
    <n v="4.1900000000000004"/>
  </r>
  <r>
    <x v="0"/>
    <x v="0"/>
    <n v="6"/>
    <x v="5"/>
    <n v="4.29"/>
  </r>
  <r>
    <x v="0"/>
    <x v="1"/>
    <n v="6"/>
    <x v="5"/>
    <n v="4.3499999999999996"/>
  </r>
  <r>
    <x v="0"/>
    <x v="2"/>
    <n v="6"/>
    <x v="5"/>
    <n v="4.1900000000000004"/>
  </r>
  <r>
    <x v="0"/>
    <x v="3"/>
    <n v="6"/>
    <x v="5"/>
    <n v="4.25"/>
  </r>
  <r>
    <x v="0"/>
    <x v="4"/>
    <n v="6"/>
    <x v="5"/>
    <n v="4.47"/>
  </r>
  <r>
    <x v="0"/>
    <x v="5"/>
    <n v="6"/>
    <x v="5"/>
    <n v="4.3499999999999996"/>
  </r>
  <r>
    <x v="0"/>
    <x v="6"/>
    <n v="6"/>
    <x v="5"/>
    <n v="4.42"/>
  </r>
  <r>
    <x v="0"/>
    <x v="7"/>
    <n v="6"/>
    <x v="5"/>
    <n v="4.41"/>
  </r>
  <r>
    <x v="0"/>
    <x v="8"/>
    <n v="6"/>
    <x v="5"/>
    <n v="4.42"/>
  </r>
  <r>
    <x v="0"/>
    <x v="9"/>
    <n v="6"/>
    <x v="5"/>
    <n v="4.21"/>
  </r>
  <r>
    <x v="1"/>
    <x v="0"/>
    <n v="6"/>
    <x v="5"/>
    <n v="3.66"/>
  </r>
  <r>
    <x v="1"/>
    <x v="1"/>
    <n v="6"/>
    <x v="5"/>
    <n v="3.87"/>
  </r>
  <r>
    <x v="1"/>
    <x v="2"/>
    <n v="6"/>
    <x v="5"/>
    <n v="3.66"/>
  </r>
  <r>
    <x v="1"/>
    <x v="3"/>
    <n v="6"/>
    <x v="5"/>
    <n v="3.99"/>
  </r>
  <r>
    <x v="1"/>
    <x v="4"/>
    <n v="6"/>
    <x v="5"/>
    <n v="4.17"/>
  </r>
  <r>
    <x v="1"/>
    <x v="5"/>
    <n v="6"/>
    <x v="5"/>
    <n v="3.77"/>
  </r>
  <r>
    <x v="1"/>
    <x v="6"/>
    <n v="6"/>
    <x v="5"/>
    <n v="4.09"/>
  </r>
  <r>
    <x v="1"/>
    <x v="7"/>
    <n v="6"/>
    <x v="5"/>
    <n v="3.9"/>
  </r>
  <r>
    <x v="1"/>
    <x v="8"/>
    <n v="6"/>
    <x v="5"/>
    <n v="4.09"/>
  </r>
  <r>
    <x v="1"/>
    <x v="9"/>
    <n v="6"/>
    <x v="5"/>
    <n v="3.55"/>
  </r>
  <r>
    <x v="2"/>
    <x v="0"/>
    <n v="6"/>
    <x v="5"/>
    <n v="4.3899999999999997"/>
  </r>
  <r>
    <x v="2"/>
    <x v="1"/>
    <n v="6"/>
    <x v="5"/>
    <n v="4.29"/>
  </r>
  <r>
    <x v="2"/>
    <x v="2"/>
    <n v="6"/>
    <x v="5"/>
    <n v="4.2300000000000004"/>
  </r>
  <r>
    <x v="2"/>
    <x v="3"/>
    <n v="6"/>
    <x v="5"/>
    <n v="4.26"/>
  </r>
  <r>
    <x v="2"/>
    <x v="4"/>
    <n v="6"/>
    <x v="5"/>
    <n v="4.41"/>
  </r>
  <r>
    <x v="2"/>
    <x v="5"/>
    <n v="6"/>
    <x v="5"/>
    <n v="4.32"/>
  </r>
  <r>
    <x v="2"/>
    <x v="6"/>
    <n v="6"/>
    <x v="5"/>
    <n v="4.32"/>
  </r>
  <r>
    <x v="2"/>
    <x v="7"/>
    <n v="6"/>
    <x v="5"/>
    <n v="4.34"/>
  </r>
  <r>
    <x v="2"/>
    <x v="8"/>
    <n v="6"/>
    <x v="5"/>
    <n v="4.3600000000000003"/>
  </r>
  <r>
    <x v="2"/>
    <x v="9"/>
    <n v="6"/>
    <x v="5"/>
    <n v="4.2300000000000004"/>
  </r>
  <r>
    <x v="3"/>
    <x v="0"/>
    <n v="6"/>
    <x v="5"/>
    <n v="4.3"/>
  </r>
  <r>
    <x v="3"/>
    <x v="1"/>
    <n v="6"/>
    <x v="5"/>
    <n v="4.26"/>
  </r>
  <r>
    <x v="3"/>
    <x v="2"/>
    <n v="6"/>
    <x v="5"/>
    <n v="4.1900000000000004"/>
  </r>
  <r>
    <x v="3"/>
    <x v="3"/>
    <n v="6"/>
    <x v="5"/>
    <n v="4.22"/>
  </r>
  <r>
    <x v="3"/>
    <x v="4"/>
    <n v="6"/>
    <x v="5"/>
    <n v="4.41"/>
  </r>
  <r>
    <x v="3"/>
    <x v="5"/>
    <n v="6"/>
    <x v="5"/>
    <n v="4.3"/>
  </r>
  <r>
    <x v="3"/>
    <x v="6"/>
    <n v="6"/>
    <x v="5"/>
    <n v="4.32"/>
  </r>
  <r>
    <x v="3"/>
    <x v="7"/>
    <n v="6"/>
    <x v="5"/>
    <n v="4.3"/>
  </r>
  <r>
    <x v="3"/>
    <x v="8"/>
    <n v="6"/>
    <x v="5"/>
    <n v="4.47"/>
  </r>
  <r>
    <x v="3"/>
    <x v="9"/>
    <n v="6"/>
    <x v="5"/>
    <n v="4.17"/>
  </r>
  <r>
    <x v="4"/>
    <x v="0"/>
    <n v="6"/>
    <x v="5"/>
    <n v="4.3099999999999996"/>
  </r>
  <r>
    <x v="4"/>
    <x v="1"/>
    <n v="6"/>
    <x v="5"/>
    <n v="4.4000000000000004"/>
  </r>
  <r>
    <x v="4"/>
    <x v="2"/>
    <n v="6"/>
    <x v="5"/>
    <n v="4.1900000000000004"/>
  </r>
  <r>
    <x v="4"/>
    <x v="3"/>
    <n v="6"/>
    <x v="5"/>
    <n v="4.32"/>
  </r>
  <r>
    <x v="4"/>
    <x v="4"/>
    <n v="6"/>
    <x v="5"/>
    <n v="4.45"/>
  </r>
  <r>
    <x v="4"/>
    <x v="5"/>
    <n v="6"/>
    <x v="5"/>
    <n v="4.33"/>
  </r>
  <r>
    <x v="4"/>
    <x v="6"/>
    <n v="6"/>
    <x v="5"/>
    <n v="4.4000000000000004"/>
  </r>
  <r>
    <x v="4"/>
    <x v="7"/>
    <n v="6"/>
    <x v="5"/>
    <n v="4.34"/>
  </r>
  <r>
    <x v="4"/>
    <x v="8"/>
    <n v="6"/>
    <x v="5"/>
    <n v="4.5"/>
  </r>
  <r>
    <x v="4"/>
    <x v="9"/>
    <n v="6"/>
    <x v="5"/>
    <n v="4.17"/>
  </r>
  <r>
    <x v="5"/>
    <x v="0"/>
    <n v="6"/>
    <x v="5"/>
    <n v="4.59"/>
  </r>
  <r>
    <x v="5"/>
    <x v="1"/>
    <n v="6"/>
    <x v="5"/>
    <n v="4.55"/>
  </r>
  <r>
    <x v="5"/>
    <x v="2"/>
    <n v="6"/>
    <x v="5"/>
    <n v="4.49"/>
  </r>
  <r>
    <x v="5"/>
    <x v="3"/>
    <n v="6"/>
    <x v="5"/>
    <n v="4.45"/>
  </r>
  <r>
    <x v="5"/>
    <x v="4"/>
    <n v="6"/>
    <x v="5"/>
    <n v="4.6900000000000004"/>
  </r>
  <r>
    <x v="5"/>
    <x v="5"/>
    <n v="6"/>
    <x v="5"/>
    <n v="4.66"/>
  </r>
  <r>
    <x v="5"/>
    <x v="6"/>
    <n v="6"/>
    <x v="5"/>
    <n v="4.54"/>
  </r>
  <r>
    <x v="5"/>
    <x v="7"/>
    <n v="6"/>
    <x v="5"/>
    <n v="4.6100000000000003"/>
  </r>
  <r>
    <x v="5"/>
    <x v="8"/>
    <n v="6"/>
    <x v="5"/>
    <n v="4.57"/>
  </r>
  <r>
    <x v="5"/>
    <x v="9"/>
    <n v="6"/>
    <x v="5"/>
    <n v="4.5199999999999996"/>
  </r>
  <r>
    <x v="6"/>
    <x v="0"/>
    <n v="6"/>
    <x v="5"/>
    <n v="4.16"/>
  </r>
  <r>
    <x v="6"/>
    <x v="1"/>
    <n v="6"/>
    <x v="5"/>
    <n v="4.1500000000000004"/>
  </r>
  <r>
    <x v="6"/>
    <x v="2"/>
    <n v="6"/>
    <x v="5"/>
    <n v="4.05"/>
  </r>
  <r>
    <x v="6"/>
    <x v="3"/>
    <n v="6"/>
    <x v="5"/>
    <n v="4.1100000000000003"/>
  </r>
  <r>
    <x v="6"/>
    <x v="4"/>
    <n v="6"/>
    <x v="5"/>
    <n v="4.3499999999999996"/>
  </r>
  <r>
    <x v="6"/>
    <x v="5"/>
    <n v="6"/>
    <x v="5"/>
    <n v="4.21"/>
  </r>
  <r>
    <x v="6"/>
    <x v="6"/>
    <n v="6"/>
    <x v="5"/>
    <n v="4.24"/>
  </r>
  <r>
    <x v="6"/>
    <x v="7"/>
    <n v="6"/>
    <x v="5"/>
    <n v="4.2699999999999996"/>
  </r>
  <r>
    <x v="6"/>
    <x v="8"/>
    <n v="6"/>
    <x v="5"/>
    <n v="4.34"/>
  </r>
  <r>
    <x v="6"/>
    <x v="9"/>
    <n v="6"/>
    <x v="5"/>
    <n v="4.04"/>
  </r>
  <r>
    <x v="0"/>
    <x v="0"/>
    <n v="7"/>
    <x v="6"/>
    <n v="4.1399999999999997"/>
  </r>
  <r>
    <x v="0"/>
    <x v="1"/>
    <n v="7"/>
    <x v="6"/>
    <n v="4.29"/>
  </r>
  <r>
    <x v="0"/>
    <x v="2"/>
    <n v="7"/>
    <x v="6"/>
    <n v="4.03"/>
  </r>
  <r>
    <x v="0"/>
    <x v="3"/>
    <n v="7"/>
    <x v="6"/>
    <n v="4.21"/>
  </r>
  <r>
    <x v="0"/>
    <x v="4"/>
    <n v="7"/>
    <x v="6"/>
    <n v="4.4400000000000004"/>
  </r>
  <r>
    <x v="0"/>
    <x v="5"/>
    <n v="7"/>
    <x v="6"/>
    <n v="4.22"/>
  </r>
  <r>
    <x v="0"/>
    <x v="6"/>
    <n v="7"/>
    <x v="6"/>
    <n v="4.3600000000000003"/>
  </r>
  <r>
    <x v="0"/>
    <x v="7"/>
    <n v="7"/>
    <x v="6"/>
    <n v="4.3899999999999997"/>
  </r>
  <r>
    <x v="0"/>
    <x v="8"/>
    <n v="7"/>
    <x v="6"/>
    <n v="4.4000000000000004"/>
  </r>
  <r>
    <x v="0"/>
    <x v="9"/>
    <n v="7"/>
    <x v="6"/>
    <n v="4.1399999999999997"/>
  </r>
  <r>
    <x v="1"/>
    <x v="0"/>
    <n v="7"/>
    <x v="6"/>
    <n v="3.76"/>
  </r>
  <r>
    <x v="1"/>
    <x v="1"/>
    <n v="7"/>
    <x v="6"/>
    <n v="3.84"/>
  </r>
  <r>
    <x v="1"/>
    <x v="2"/>
    <n v="7"/>
    <x v="6"/>
    <n v="3.73"/>
  </r>
  <r>
    <x v="1"/>
    <x v="3"/>
    <n v="7"/>
    <x v="6"/>
    <n v="4.09"/>
  </r>
  <r>
    <x v="1"/>
    <x v="4"/>
    <n v="7"/>
    <x v="6"/>
    <n v="4.18"/>
  </r>
  <r>
    <x v="1"/>
    <x v="5"/>
    <n v="7"/>
    <x v="6"/>
    <n v="3.88"/>
  </r>
  <r>
    <x v="1"/>
    <x v="6"/>
    <n v="7"/>
    <x v="6"/>
    <n v="4.29"/>
  </r>
  <r>
    <x v="1"/>
    <x v="7"/>
    <n v="7"/>
    <x v="6"/>
    <n v="3.95"/>
  </r>
  <r>
    <x v="1"/>
    <x v="8"/>
    <n v="7"/>
    <x v="6"/>
    <n v="4.34"/>
  </r>
  <r>
    <x v="1"/>
    <x v="9"/>
    <n v="7"/>
    <x v="6"/>
    <n v="3.81"/>
  </r>
  <r>
    <x v="2"/>
    <x v="0"/>
    <n v="7"/>
    <x v="6"/>
    <n v="4.4000000000000004"/>
  </r>
  <r>
    <x v="2"/>
    <x v="1"/>
    <n v="7"/>
    <x v="6"/>
    <n v="4.3600000000000003"/>
  </r>
  <r>
    <x v="2"/>
    <x v="2"/>
    <n v="7"/>
    <x v="6"/>
    <n v="4.2699999999999996"/>
  </r>
  <r>
    <x v="2"/>
    <x v="3"/>
    <n v="7"/>
    <x v="6"/>
    <n v="4.2699999999999996"/>
  </r>
  <r>
    <x v="2"/>
    <x v="4"/>
    <n v="7"/>
    <x v="6"/>
    <n v="4.51"/>
  </r>
  <r>
    <x v="2"/>
    <x v="5"/>
    <n v="7"/>
    <x v="6"/>
    <n v="4.3600000000000003"/>
  </r>
  <r>
    <x v="2"/>
    <x v="6"/>
    <n v="7"/>
    <x v="6"/>
    <n v="4.22"/>
  </r>
  <r>
    <x v="2"/>
    <x v="7"/>
    <n v="7"/>
    <x v="6"/>
    <n v="4.3"/>
  </r>
  <r>
    <x v="2"/>
    <x v="8"/>
    <n v="7"/>
    <x v="6"/>
    <n v="4.3600000000000003"/>
  </r>
  <r>
    <x v="2"/>
    <x v="9"/>
    <n v="7"/>
    <x v="6"/>
    <n v="4.34"/>
  </r>
  <r>
    <x v="3"/>
    <x v="0"/>
    <n v="7"/>
    <x v="6"/>
    <n v="4.24"/>
  </r>
  <r>
    <x v="3"/>
    <x v="1"/>
    <n v="7"/>
    <x v="6"/>
    <n v="4.2"/>
  </r>
  <r>
    <x v="3"/>
    <x v="2"/>
    <n v="7"/>
    <x v="6"/>
    <n v="4.05"/>
  </r>
  <r>
    <x v="3"/>
    <x v="3"/>
    <n v="7"/>
    <x v="6"/>
    <n v="4.1500000000000004"/>
  </r>
  <r>
    <x v="3"/>
    <x v="4"/>
    <n v="7"/>
    <x v="6"/>
    <n v="4.33"/>
  </r>
  <r>
    <x v="3"/>
    <x v="5"/>
    <n v="7"/>
    <x v="6"/>
    <n v="4.21"/>
  </r>
  <r>
    <x v="3"/>
    <x v="6"/>
    <n v="7"/>
    <x v="6"/>
    <n v="4.2"/>
  </r>
  <r>
    <x v="3"/>
    <x v="7"/>
    <n v="7"/>
    <x v="6"/>
    <n v="4.2"/>
  </r>
  <r>
    <x v="3"/>
    <x v="8"/>
    <n v="7"/>
    <x v="6"/>
    <n v="4.4000000000000004"/>
  </r>
  <r>
    <x v="3"/>
    <x v="9"/>
    <n v="7"/>
    <x v="6"/>
    <n v="4.08"/>
  </r>
  <r>
    <x v="4"/>
    <x v="0"/>
    <n v="7"/>
    <x v="6"/>
    <n v="4.1399999999999997"/>
  </r>
  <r>
    <x v="4"/>
    <x v="1"/>
    <n v="7"/>
    <x v="6"/>
    <n v="4.26"/>
  </r>
  <r>
    <x v="4"/>
    <x v="2"/>
    <n v="7"/>
    <x v="6"/>
    <n v="4.01"/>
  </r>
  <r>
    <x v="4"/>
    <x v="3"/>
    <n v="7"/>
    <x v="6"/>
    <n v="4.18"/>
  </r>
  <r>
    <x v="4"/>
    <x v="4"/>
    <n v="7"/>
    <x v="6"/>
    <n v="4.3600000000000003"/>
  </r>
  <r>
    <x v="4"/>
    <x v="5"/>
    <n v="7"/>
    <x v="6"/>
    <n v="4.1399999999999997"/>
  </r>
  <r>
    <x v="4"/>
    <x v="6"/>
    <n v="7"/>
    <x v="6"/>
    <n v="4.29"/>
  </r>
  <r>
    <x v="4"/>
    <x v="7"/>
    <n v="7"/>
    <x v="6"/>
    <n v="4.22"/>
  </r>
  <r>
    <x v="4"/>
    <x v="8"/>
    <n v="7"/>
    <x v="6"/>
    <n v="4.4000000000000004"/>
  </r>
  <r>
    <x v="4"/>
    <x v="9"/>
    <n v="7"/>
    <x v="6"/>
    <n v="4.04"/>
  </r>
  <r>
    <x v="5"/>
    <x v="0"/>
    <n v="7"/>
    <x v="6"/>
    <n v="4.5599999999999996"/>
  </r>
  <r>
    <x v="5"/>
    <x v="1"/>
    <n v="7"/>
    <x v="6"/>
    <n v="4.55"/>
  </r>
  <r>
    <x v="5"/>
    <x v="2"/>
    <n v="7"/>
    <x v="6"/>
    <n v="4.42"/>
  </r>
  <r>
    <x v="5"/>
    <x v="3"/>
    <n v="7"/>
    <x v="6"/>
    <n v="4.45"/>
  </r>
  <r>
    <x v="5"/>
    <x v="4"/>
    <n v="7"/>
    <x v="6"/>
    <n v="4.6900000000000004"/>
  </r>
  <r>
    <x v="5"/>
    <x v="5"/>
    <n v="7"/>
    <x v="6"/>
    <n v="4.58"/>
  </r>
  <r>
    <x v="5"/>
    <x v="6"/>
    <n v="7"/>
    <x v="6"/>
    <n v="4.5599999999999996"/>
  </r>
  <r>
    <x v="5"/>
    <x v="7"/>
    <n v="7"/>
    <x v="6"/>
    <n v="4.53"/>
  </r>
  <r>
    <x v="5"/>
    <x v="8"/>
    <n v="7"/>
    <x v="6"/>
    <n v="4.5599999999999996"/>
  </r>
  <r>
    <x v="5"/>
    <x v="9"/>
    <n v="7"/>
    <x v="6"/>
    <n v="4.51"/>
  </r>
  <r>
    <x v="6"/>
    <x v="0"/>
    <n v="7"/>
    <x v="6"/>
    <n v="4.21"/>
  </r>
  <r>
    <x v="6"/>
    <x v="1"/>
    <n v="7"/>
    <x v="6"/>
    <n v="4.2"/>
  </r>
  <r>
    <x v="6"/>
    <x v="2"/>
    <n v="7"/>
    <x v="6"/>
    <n v="4.04"/>
  </r>
  <r>
    <x v="6"/>
    <x v="3"/>
    <n v="7"/>
    <x v="6"/>
    <n v="4.1399999999999997"/>
  </r>
  <r>
    <x v="6"/>
    <x v="4"/>
    <n v="7"/>
    <x v="6"/>
    <n v="4.38"/>
  </r>
  <r>
    <x v="6"/>
    <x v="5"/>
    <n v="7"/>
    <x v="6"/>
    <n v="4.18"/>
  </r>
  <r>
    <x v="6"/>
    <x v="6"/>
    <n v="7"/>
    <x v="6"/>
    <n v="4.26"/>
  </r>
  <r>
    <x v="6"/>
    <x v="7"/>
    <n v="7"/>
    <x v="6"/>
    <n v="4.24"/>
  </r>
  <r>
    <x v="6"/>
    <x v="8"/>
    <n v="7"/>
    <x v="6"/>
    <n v="4.37"/>
  </r>
  <r>
    <x v="6"/>
    <x v="9"/>
    <n v="7"/>
    <x v="6"/>
    <n v="4.0599999999999996"/>
  </r>
  <r>
    <x v="0"/>
    <x v="0"/>
    <n v="8"/>
    <x v="7"/>
    <n v="4.1999998092651367"/>
  </r>
  <r>
    <x v="0"/>
    <x v="1"/>
    <n v="8"/>
    <x v="7"/>
    <n v="4.1999998092651367"/>
  </r>
  <r>
    <x v="0"/>
    <x v="2"/>
    <n v="8"/>
    <x v="7"/>
    <n v="4"/>
  </r>
  <r>
    <x v="0"/>
    <x v="3"/>
    <n v="8"/>
    <x v="7"/>
    <n v="4.1999998092651367"/>
  </r>
  <r>
    <x v="0"/>
    <x v="4"/>
    <n v="8"/>
    <x v="7"/>
    <n v="4.4000000953674316"/>
  </r>
  <r>
    <x v="0"/>
    <x v="5"/>
    <n v="8"/>
    <x v="7"/>
    <n v="4.3000001907348633"/>
  </r>
  <r>
    <x v="0"/>
    <x v="6"/>
    <n v="8"/>
    <x v="7"/>
    <n v="4.5"/>
  </r>
  <r>
    <x v="0"/>
    <x v="7"/>
    <n v="8"/>
    <x v="7"/>
    <n v="4.4000000953674316"/>
  </r>
  <r>
    <x v="0"/>
    <x v="8"/>
    <n v="8"/>
    <x v="7"/>
    <n v="4.4000000953674316"/>
  </r>
  <r>
    <x v="0"/>
    <x v="9"/>
    <n v="8"/>
    <x v="7"/>
    <n v="4.1999998092651367"/>
  </r>
  <r>
    <x v="1"/>
    <x v="0"/>
    <n v="8"/>
    <x v="7"/>
    <n v="3.7999999523162842"/>
  </r>
  <r>
    <x v="1"/>
    <x v="1"/>
    <n v="8"/>
    <x v="7"/>
    <n v="4"/>
  </r>
  <r>
    <x v="1"/>
    <x v="2"/>
    <n v="8"/>
    <x v="7"/>
    <n v="3.7000000476837158"/>
  </r>
  <r>
    <x v="1"/>
    <x v="3"/>
    <n v="8"/>
    <x v="7"/>
    <n v="4"/>
  </r>
  <r>
    <x v="1"/>
    <x v="4"/>
    <n v="8"/>
    <x v="7"/>
    <n v="4.0999999046325684"/>
  </r>
  <r>
    <x v="1"/>
    <x v="5"/>
    <n v="8"/>
    <x v="7"/>
    <n v="3.7999999523162842"/>
  </r>
  <r>
    <x v="1"/>
    <x v="6"/>
    <n v="8"/>
    <x v="7"/>
    <n v="4.0999999046325684"/>
  </r>
  <r>
    <x v="1"/>
    <x v="7"/>
    <n v="8"/>
    <x v="7"/>
    <n v="3.9000000953674316"/>
  </r>
  <r>
    <x v="1"/>
    <x v="8"/>
    <n v="8"/>
    <x v="7"/>
    <n v="4.3000001907348633"/>
  </r>
  <r>
    <x v="1"/>
    <x v="9"/>
    <n v="8"/>
    <x v="7"/>
    <n v="3.7000000476837158"/>
  </r>
  <r>
    <x v="2"/>
    <x v="0"/>
    <n v="8"/>
    <x v="7"/>
    <n v="4.4000000953674316"/>
  </r>
  <r>
    <x v="2"/>
    <x v="1"/>
    <n v="8"/>
    <x v="7"/>
    <n v="4.4000000953674316"/>
  </r>
  <r>
    <x v="2"/>
    <x v="2"/>
    <n v="8"/>
    <x v="7"/>
    <n v="4.3000001907348633"/>
  </r>
  <r>
    <x v="2"/>
    <x v="3"/>
    <n v="8"/>
    <x v="7"/>
    <n v="4.3000001907348633"/>
  </r>
  <r>
    <x v="2"/>
    <x v="4"/>
    <n v="8"/>
    <x v="7"/>
    <n v="4.4000000953674316"/>
  </r>
  <r>
    <x v="2"/>
    <x v="5"/>
    <n v="8"/>
    <x v="7"/>
    <n v="4.3000001907348633"/>
  </r>
  <r>
    <x v="2"/>
    <x v="6"/>
    <n v="8"/>
    <x v="7"/>
    <n v="4.3000001907348633"/>
  </r>
  <r>
    <x v="2"/>
    <x v="7"/>
    <n v="8"/>
    <x v="7"/>
    <n v="4.3000001907348633"/>
  </r>
  <r>
    <x v="2"/>
    <x v="8"/>
    <n v="8"/>
    <x v="7"/>
    <n v="4.4000000953674316"/>
  </r>
  <r>
    <x v="2"/>
    <x v="9"/>
    <n v="8"/>
    <x v="7"/>
    <n v="4.3000001907348633"/>
  </r>
  <r>
    <x v="3"/>
    <x v="0"/>
    <n v="8"/>
    <x v="7"/>
    <n v="4.1999998092651367"/>
  </r>
  <r>
    <x v="3"/>
    <x v="1"/>
    <n v="8"/>
    <x v="7"/>
    <n v="4.0999999046325684"/>
  </r>
  <r>
    <x v="3"/>
    <x v="2"/>
    <n v="8"/>
    <x v="7"/>
    <n v="4"/>
  </r>
  <r>
    <x v="3"/>
    <x v="3"/>
    <n v="8"/>
    <x v="7"/>
    <n v="4.0999999046325684"/>
  </r>
  <r>
    <x v="3"/>
    <x v="4"/>
    <n v="8"/>
    <x v="7"/>
    <n v="4.3000001907348633"/>
  </r>
  <r>
    <x v="3"/>
    <x v="5"/>
    <n v="8"/>
    <x v="7"/>
    <n v="4.0999999046325684"/>
  </r>
  <r>
    <x v="3"/>
    <x v="6"/>
    <n v="8"/>
    <x v="7"/>
    <n v="4.1999998092651367"/>
  </r>
  <r>
    <x v="3"/>
    <x v="7"/>
    <n v="8"/>
    <x v="7"/>
    <n v="4.0999999046325684"/>
  </r>
  <r>
    <x v="3"/>
    <x v="8"/>
    <n v="8"/>
    <x v="7"/>
    <n v="4.3000001907348633"/>
  </r>
  <r>
    <x v="3"/>
    <x v="9"/>
    <n v="8"/>
    <x v="7"/>
    <n v="4"/>
  </r>
  <r>
    <x v="4"/>
    <x v="0"/>
    <n v="8"/>
    <x v="7"/>
    <n v="4.0999999046325684"/>
  </r>
  <r>
    <x v="4"/>
    <x v="1"/>
    <n v="8"/>
    <x v="7"/>
    <n v="4.3000001907348633"/>
  </r>
  <r>
    <x v="4"/>
    <x v="2"/>
    <n v="8"/>
    <x v="7"/>
    <n v="4"/>
  </r>
  <r>
    <x v="4"/>
    <x v="3"/>
    <n v="8"/>
    <x v="7"/>
    <n v="4.1999998092651367"/>
  </r>
  <r>
    <x v="4"/>
    <x v="4"/>
    <n v="8"/>
    <x v="7"/>
    <n v="4.4000000953674316"/>
  </r>
  <r>
    <x v="4"/>
    <x v="5"/>
    <n v="8"/>
    <x v="7"/>
    <n v="4.1999998092651367"/>
  </r>
  <r>
    <x v="4"/>
    <x v="6"/>
    <n v="8"/>
    <x v="7"/>
    <n v="4.4000000953674316"/>
  </r>
  <r>
    <x v="4"/>
    <x v="7"/>
    <n v="8"/>
    <x v="7"/>
    <n v="4.3000001907348633"/>
  </r>
  <r>
    <x v="4"/>
    <x v="8"/>
    <n v="8"/>
    <x v="7"/>
    <n v="4.4000000953674316"/>
  </r>
  <r>
    <x v="4"/>
    <x v="9"/>
    <n v="8"/>
    <x v="7"/>
    <n v="4"/>
  </r>
  <r>
    <x v="5"/>
    <x v="0"/>
    <n v="8"/>
    <x v="7"/>
    <n v="4.5"/>
  </r>
  <r>
    <x v="5"/>
    <x v="1"/>
    <n v="8"/>
    <x v="7"/>
    <n v="4.5"/>
  </r>
  <r>
    <x v="5"/>
    <x v="2"/>
    <n v="8"/>
    <x v="7"/>
    <n v="4.4000000953674316"/>
  </r>
  <r>
    <x v="5"/>
    <x v="3"/>
    <n v="8"/>
    <x v="7"/>
    <n v="4.5"/>
  </r>
  <r>
    <x v="5"/>
    <x v="4"/>
    <n v="8"/>
    <x v="7"/>
    <n v="4.5999999046325684"/>
  </r>
  <r>
    <x v="5"/>
    <x v="5"/>
    <n v="8"/>
    <x v="7"/>
    <n v="4.5"/>
  </r>
  <r>
    <x v="5"/>
    <x v="6"/>
    <n v="8"/>
    <x v="7"/>
    <n v="4.5999999046325684"/>
  </r>
  <r>
    <x v="5"/>
    <x v="7"/>
    <n v="8"/>
    <x v="7"/>
    <n v="4.5"/>
  </r>
  <r>
    <x v="5"/>
    <x v="8"/>
    <n v="8"/>
    <x v="7"/>
    <n v="4.5"/>
  </r>
  <r>
    <x v="5"/>
    <x v="9"/>
    <n v="8"/>
    <x v="7"/>
    <n v="4.4000000953674316"/>
  </r>
  <r>
    <x v="6"/>
    <x v="0"/>
    <n v="8"/>
    <x v="7"/>
    <n v="4.0999999046325684"/>
  </r>
  <r>
    <x v="6"/>
    <x v="1"/>
    <n v="8"/>
    <x v="7"/>
    <n v="4.0999999046325684"/>
  </r>
  <r>
    <x v="6"/>
    <x v="2"/>
    <n v="8"/>
    <x v="7"/>
    <n v="4"/>
  </r>
  <r>
    <x v="6"/>
    <x v="3"/>
    <n v="8"/>
    <x v="7"/>
    <n v="4.0999999046325684"/>
  </r>
  <r>
    <x v="6"/>
    <x v="4"/>
    <n v="8"/>
    <x v="7"/>
    <n v="4.3000001907348633"/>
  </r>
  <r>
    <x v="6"/>
    <x v="5"/>
    <n v="8"/>
    <x v="7"/>
    <n v="4.0999999046325684"/>
  </r>
  <r>
    <x v="6"/>
    <x v="6"/>
    <n v="8"/>
    <x v="7"/>
    <n v="4.1999998092651367"/>
  </r>
  <r>
    <x v="6"/>
    <x v="7"/>
    <n v="8"/>
    <x v="7"/>
    <n v="4.1999998092651367"/>
  </r>
  <r>
    <x v="6"/>
    <x v="8"/>
    <n v="8"/>
    <x v="7"/>
    <n v="4.3000001907348633"/>
  </r>
  <r>
    <x v="6"/>
    <x v="9"/>
    <n v="8"/>
    <x v="7"/>
    <n v="4"/>
  </r>
  <r>
    <x v="0"/>
    <x v="0"/>
    <n v="9"/>
    <x v="8"/>
    <n v="4.3000001907348633"/>
  </r>
  <r>
    <x v="0"/>
    <x v="1"/>
    <n v="9"/>
    <x v="8"/>
    <n v="4.3000001907348633"/>
  </r>
  <r>
    <x v="0"/>
    <x v="2"/>
    <n v="9"/>
    <x v="8"/>
    <n v="4.0999999046325684"/>
  </r>
  <r>
    <x v="0"/>
    <x v="3"/>
    <n v="9"/>
    <x v="8"/>
    <n v="4.3000001907348633"/>
  </r>
  <r>
    <x v="0"/>
    <x v="4"/>
    <n v="9"/>
    <x v="8"/>
    <n v="4.4000000953674316"/>
  </r>
  <r>
    <x v="0"/>
    <x v="5"/>
    <n v="9"/>
    <x v="8"/>
    <n v="4.3000001907348633"/>
  </r>
  <r>
    <x v="0"/>
    <x v="6"/>
    <n v="9"/>
    <x v="8"/>
    <n v="4.4000000953674316"/>
  </r>
  <r>
    <x v="0"/>
    <x v="7"/>
    <n v="9"/>
    <x v="8"/>
    <n v="4.4000000953674316"/>
  </r>
  <r>
    <x v="0"/>
    <x v="8"/>
    <n v="9"/>
    <x v="8"/>
    <n v="4.4000000953674316"/>
  </r>
  <r>
    <x v="0"/>
    <x v="9"/>
    <n v="9"/>
    <x v="8"/>
    <n v="4.1999998092651367"/>
  </r>
  <r>
    <x v="1"/>
    <x v="0"/>
    <n v="9"/>
    <x v="8"/>
    <n v="4"/>
  </r>
  <r>
    <x v="1"/>
    <x v="1"/>
    <n v="9"/>
    <x v="8"/>
    <n v="4"/>
  </r>
  <r>
    <x v="1"/>
    <x v="2"/>
    <n v="9"/>
    <x v="8"/>
    <n v="3.7999999523162842"/>
  </r>
  <r>
    <x v="1"/>
    <x v="3"/>
    <n v="9"/>
    <x v="8"/>
    <n v="4.0999999046325684"/>
  </r>
  <r>
    <x v="1"/>
    <x v="4"/>
    <n v="9"/>
    <x v="8"/>
    <n v="4.4000000953674316"/>
  </r>
  <r>
    <x v="1"/>
    <x v="5"/>
    <n v="9"/>
    <x v="8"/>
    <n v="4"/>
  </r>
  <r>
    <x v="1"/>
    <x v="6"/>
    <n v="9"/>
    <x v="8"/>
    <n v="4.1999998092651367"/>
  </r>
  <r>
    <x v="1"/>
    <x v="7"/>
    <n v="9"/>
    <x v="8"/>
    <n v="3.9000000953674316"/>
  </r>
  <r>
    <x v="1"/>
    <x v="8"/>
    <n v="9"/>
    <x v="8"/>
    <n v="4.3000001907348633"/>
  </r>
  <r>
    <x v="1"/>
    <x v="9"/>
    <n v="9"/>
    <x v="8"/>
    <n v="3.9000000953674316"/>
  </r>
  <r>
    <x v="2"/>
    <x v="0"/>
    <n v="9"/>
    <x v="8"/>
    <n v="4.3000001907348633"/>
  </r>
  <r>
    <x v="2"/>
    <x v="1"/>
    <n v="9"/>
    <x v="8"/>
    <n v="4.3000001907348633"/>
  </r>
  <r>
    <x v="2"/>
    <x v="2"/>
    <n v="9"/>
    <x v="8"/>
    <n v="4.1999998092651367"/>
  </r>
  <r>
    <x v="2"/>
    <x v="3"/>
    <n v="9"/>
    <x v="8"/>
    <n v="4.1999998092651367"/>
  </r>
  <r>
    <x v="2"/>
    <x v="4"/>
    <n v="9"/>
    <x v="8"/>
    <n v="4.4000000953674316"/>
  </r>
  <r>
    <x v="2"/>
    <x v="5"/>
    <n v="9"/>
    <x v="8"/>
    <n v="4.3000001907348633"/>
  </r>
  <r>
    <x v="2"/>
    <x v="6"/>
    <n v="9"/>
    <x v="8"/>
    <n v="4.3000001907348633"/>
  </r>
  <r>
    <x v="2"/>
    <x v="7"/>
    <n v="9"/>
    <x v="8"/>
    <n v="4.3000001907348633"/>
  </r>
  <r>
    <x v="2"/>
    <x v="8"/>
    <n v="9"/>
    <x v="8"/>
    <n v="4.3000001907348633"/>
  </r>
  <r>
    <x v="2"/>
    <x v="9"/>
    <n v="9"/>
    <x v="8"/>
    <n v="4.1999998092651367"/>
  </r>
  <r>
    <x v="3"/>
    <x v="0"/>
    <n v="9"/>
    <x v="8"/>
    <n v="4.3000001907348633"/>
  </r>
  <r>
    <x v="3"/>
    <x v="1"/>
    <n v="9"/>
    <x v="8"/>
    <n v="4.1999998092651367"/>
  </r>
  <r>
    <x v="3"/>
    <x v="2"/>
    <n v="9"/>
    <x v="8"/>
    <n v="4.0999999046325684"/>
  </r>
  <r>
    <x v="3"/>
    <x v="3"/>
    <n v="9"/>
    <x v="8"/>
    <n v="4.1999998092651367"/>
  </r>
  <r>
    <x v="3"/>
    <x v="4"/>
    <n v="9"/>
    <x v="8"/>
    <n v="4.4000000953674316"/>
  </r>
  <r>
    <x v="3"/>
    <x v="5"/>
    <n v="9"/>
    <x v="8"/>
    <n v="4.1999998092651367"/>
  </r>
  <r>
    <x v="3"/>
    <x v="6"/>
    <n v="9"/>
    <x v="8"/>
    <n v="4.3000001907348633"/>
  </r>
  <r>
    <x v="3"/>
    <x v="7"/>
    <n v="9"/>
    <x v="8"/>
    <n v="4.1999998092651367"/>
  </r>
  <r>
    <x v="3"/>
    <x v="8"/>
    <n v="9"/>
    <x v="8"/>
    <n v="4.4000000953674316"/>
  </r>
  <r>
    <x v="3"/>
    <x v="9"/>
    <n v="9"/>
    <x v="8"/>
    <n v="4.0999999046325684"/>
  </r>
  <r>
    <x v="4"/>
    <x v="0"/>
    <n v="9"/>
    <x v="8"/>
    <n v="4.0999999046325684"/>
  </r>
  <r>
    <x v="4"/>
    <x v="1"/>
    <n v="9"/>
    <x v="8"/>
    <n v="4.1999998092651367"/>
  </r>
  <r>
    <x v="4"/>
    <x v="2"/>
    <n v="9"/>
    <x v="8"/>
    <n v="4"/>
  </r>
  <r>
    <x v="4"/>
    <x v="3"/>
    <n v="9"/>
    <x v="8"/>
    <n v="4.1999998092651367"/>
  </r>
  <r>
    <x v="4"/>
    <x v="4"/>
    <n v="9"/>
    <x v="8"/>
    <n v="4.3000001907348633"/>
  </r>
  <r>
    <x v="4"/>
    <x v="5"/>
    <n v="9"/>
    <x v="8"/>
    <n v="4.1999998092651367"/>
  </r>
  <r>
    <x v="4"/>
    <x v="6"/>
    <n v="9"/>
    <x v="8"/>
    <n v="4.3000001907348633"/>
  </r>
  <r>
    <x v="4"/>
    <x v="7"/>
    <n v="9"/>
    <x v="8"/>
    <n v="4.1999998092651367"/>
  </r>
  <r>
    <x v="4"/>
    <x v="8"/>
    <n v="9"/>
    <x v="8"/>
    <n v="4.3000001907348633"/>
  </r>
  <r>
    <x v="4"/>
    <x v="9"/>
    <n v="9"/>
    <x v="8"/>
    <n v="4"/>
  </r>
  <r>
    <x v="5"/>
    <x v="0"/>
    <n v="9"/>
    <x v="8"/>
    <n v="4.5"/>
  </r>
  <r>
    <x v="5"/>
    <x v="1"/>
    <n v="9"/>
    <x v="8"/>
    <n v="4.5"/>
  </r>
  <r>
    <x v="5"/>
    <x v="2"/>
    <n v="9"/>
    <x v="8"/>
    <n v="4.4000000953674316"/>
  </r>
  <r>
    <x v="5"/>
    <x v="3"/>
    <n v="9"/>
    <x v="8"/>
    <n v="4.4000000953674316"/>
  </r>
  <r>
    <x v="5"/>
    <x v="4"/>
    <n v="9"/>
    <x v="8"/>
    <n v="4.5999999046325684"/>
  </r>
  <r>
    <x v="5"/>
    <x v="5"/>
    <n v="9"/>
    <x v="8"/>
    <n v="4.5999999046325684"/>
  </r>
  <r>
    <x v="5"/>
    <x v="6"/>
    <n v="9"/>
    <x v="8"/>
    <n v="4.5"/>
  </r>
  <r>
    <x v="5"/>
    <x v="7"/>
    <n v="9"/>
    <x v="8"/>
    <n v="4.5"/>
  </r>
  <r>
    <x v="5"/>
    <x v="8"/>
    <n v="9"/>
    <x v="8"/>
    <n v="4.5"/>
  </r>
  <r>
    <x v="5"/>
    <x v="9"/>
    <n v="9"/>
    <x v="8"/>
    <n v="4.5"/>
  </r>
  <r>
    <x v="6"/>
    <x v="0"/>
    <n v="9"/>
    <x v="8"/>
    <n v="4.3000001907348633"/>
  </r>
  <r>
    <x v="6"/>
    <x v="1"/>
    <n v="9"/>
    <x v="8"/>
    <n v="4.1999998092651367"/>
  </r>
  <r>
    <x v="6"/>
    <x v="2"/>
    <n v="9"/>
    <x v="8"/>
    <n v="4.1999998092651367"/>
  </r>
  <r>
    <x v="6"/>
    <x v="3"/>
    <n v="9"/>
    <x v="8"/>
    <n v="4.3000001907348633"/>
  </r>
  <r>
    <x v="6"/>
    <x v="4"/>
    <n v="9"/>
    <x v="8"/>
    <n v="4.4000000953674316"/>
  </r>
  <r>
    <x v="6"/>
    <x v="5"/>
    <n v="9"/>
    <x v="8"/>
    <n v="4.3000001907348633"/>
  </r>
  <r>
    <x v="6"/>
    <x v="6"/>
    <n v="9"/>
    <x v="8"/>
    <n v="4.3000001907348633"/>
  </r>
  <r>
    <x v="6"/>
    <x v="7"/>
    <n v="9"/>
    <x v="8"/>
    <n v="4.3000001907348633"/>
  </r>
  <r>
    <x v="6"/>
    <x v="8"/>
    <n v="9"/>
    <x v="8"/>
    <n v="4.4000000953674316"/>
  </r>
  <r>
    <x v="6"/>
    <x v="9"/>
    <n v="9"/>
    <x v="8"/>
    <n v="4.1999998092651367"/>
  </r>
  <r>
    <x v="0"/>
    <x v="0"/>
    <n v="10"/>
    <x v="9"/>
    <n v="4.0999999046325684"/>
  </r>
  <r>
    <x v="0"/>
    <x v="1"/>
    <n v="10"/>
    <x v="9"/>
    <n v="4.1999998092651367"/>
  </r>
  <r>
    <x v="0"/>
    <x v="2"/>
    <n v="10"/>
    <x v="9"/>
    <n v="4"/>
  </r>
  <r>
    <x v="0"/>
    <x v="3"/>
    <n v="10"/>
    <x v="9"/>
    <n v="4.1999998092651367"/>
  </r>
  <r>
    <x v="0"/>
    <x v="4"/>
    <n v="10"/>
    <x v="9"/>
    <n v="4.3000001907348633"/>
  </r>
  <r>
    <x v="0"/>
    <x v="5"/>
    <n v="10"/>
    <x v="9"/>
    <n v="4.0999999046325684"/>
  </r>
  <r>
    <x v="0"/>
    <x v="6"/>
    <n v="10"/>
    <x v="9"/>
    <n v="4.3000001907348633"/>
  </r>
  <r>
    <x v="0"/>
    <x v="7"/>
    <n v="10"/>
    <x v="9"/>
    <n v="4.3000001907348633"/>
  </r>
  <r>
    <x v="0"/>
    <x v="8"/>
    <n v="10"/>
    <x v="9"/>
    <n v="4.3000001907348633"/>
  </r>
  <r>
    <x v="0"/>
    <x v="9"/>
    <n v="10"/>
    <x v="9"/>
    <n v="4.0999999046325684"/>
  </r>
  <r>
    <x v="1"/>
    <x v="0"/>
    <n v="10"/>
    <x v="9"/>
    <n v="3.9000000953674316"/>
  </r>
  <r>
    <x v="1"/>
    <x v="1"/>
    <n v="10"/>
    <x v="9"/>
    <n v="4"/>
  </r>
  <r>
    <x v="1"/>
    <x v="2"/>
    <n v="10"/>
    <x v="9"/>
    <n v="3.7999999523162842"/>
  </r>
  <r>
    <x v="1"/>
    <x v="3"/>
    <n v="10"/>
    <x v="9"/>
    <n v="4"/>
  </r>
  <r>
    <x v="1"/>
    <x v="4"/>
    <n v="10"/>
    <x v="9"/>
    <n v="4.1999998092651367"/>
  </r>
  <r>
    <x v="1"/>
    <x v="5"/>
    <n v="10"/>
    <x v="9"/>
    <n v="3.9000000953674316"/>
  </r>
  <r>
    <x v="1"/>
    <x v="6"/>
    <n v="10"/>
    <x v="9"/>
    <n v="4.1999998092651367"/>
  </r>
  <r>
    <x v="1"/>
    <x v="7"/>
    <n v="10"/>
    <x v="9"/>
    <n v="3.7999999523162842"/>
  </r>
  <r>
    <x v="1"/>
    <x v="8"/>
    <n v="10"/>
    <x v="9"/>
    <n v="4.3000001907348633"/>
  </r>
  <r>
    <x v="1"/>
    <x v="9"/>
    <n v="10"/>
    <x v="9"/>
    <n v="3.7999999523162842"/>
  </r>
  <r>
    <x v="2"/>
    <x v="0"/>
    <n v="10"/>
    <x v="9"/>
    <n v="4.5"/>
  </r>
  <r>
    <x v="2"/>
    <x v="1"/>
    <n v="10"/>
    <x v="9"/>
    <n v="4.4000000953674316"/>
  </r>
  <r>
    <x v="2"/>
    <x v="2"/>
    <n v="10"/>
    <x v="9"/>
    <n v="4.3000001907348633"/>
  </r>
  <r>
    <x v="2"/>
    <x v="3"/>
    <n v="10"/>
    <x v="9"/>
    <n v="4.4000000953674316"/>
  </r>
  <r>
    <x v="2"/>
    <x v="4"/>
    <n v="10"/>
    <x v="9"/>
    <n v="4.5999999046325684"/>
  </r>
  <r>
    <x v="2"/>
    <x v="5"/>
    <n v="10"/>
    <x v="9"/>
    <n v="4.4000000953674316"/>
  </r>
  <r>
    <x v="2"/>
    <x v="6"/>
    <n v="10"/>
    <x v="9"/>
    <n v="4.3000001907348633"/>
  </r>
  <r>
    <x v="2"/>
    <x v="7"/>
    <n v="10"/>
    <x v="9"/>
    <n v="4.3000001907348633"/>
  </r>
  <r>
    <x v="2"/>
    <x v="8"/>
    <n v="10"/>
    <x v="9"/>
    <n v="4.3000001907348633"/>
  </r>
  <r>
    <x v="2"/>
    <x v="9"/>
    <n v="10"/>
    <x v="9"/>
    <n v="4.4000000953674316"/>
  </r>
  <r>
    <x v="3"/>
    <x v="0"/>
    <n v="10"/>
    <x v="9"/>
    <n v="4.1999998092651367"/>
  </r>
  <r>
    <x v="3"/>
    <x v="1"/>
    <n v="10"/>
    <x v="9"/>
    <n v="4.0999999046325684"/>
  </r>
  <r>
    <x v="3"/>
    <x v="2"/>
    <n v="10"/>
    <x v="9"/>
    <n v="4"/>
  </r>
  <r>
    <x v="3"/>
    <x v="3"/>
    <n v="10"/>
    <x v="9"/>
    <n v="4.0999999046325684"/>
  </r>
  <r>
    <x v="3"/>
    <x v="4"/>
    <n v="10"/>
    <x v="9"/>
    <n v="4.3000001907348633"/>
  </r>
  <r>
    <x v="3"/>
    <x v="5"/>
    <n v="10"/>
    <x v="9"/>
    <n v="4.0999999046325684"/>
  </r>
  <r>
    <x v="3"/>
    <x v="6"/>
    <n v="10"/>
    <x v="9"/>
    <n v="4.1999998092651367"/>
  </r>
  <r>
    <x v="3"/>
    <x v="7"/>
    <n v="10"/>
    <x v="9"/>
    <n v="4.0999999046325684"/>
  </r>
  <r>
    <x v="3"/>
    <x v="8"/>
    <n v="10"/>
    <x v="9"/>
    <n v="4.4000000953674316"/>
  </r>
  <r>
    <x v="3"/>
    <x v="9"/>
    <n v="10"/>
    <x v="9"/>
    <n v="4"/>
  </r>
  <r>
    <x v="4"/>
    <x v="0"/>
    <n v="10"/>
    <x v="9"/>
    <n v="4.1999998092651367"/>
  </r>
  <r>
    <x v="4"/>
    <x v="1"/>
    <n v="10"/>
    <x v="9"/>
    <n v="4.3000001907348633"/>
  </r>
  <r>
    <x v="4"/>
    <x v="2"/>
    <n v="10"/>
    <x v="9"/>
    <n v="4.0999999046325684"/>
  </r>
  <r>
    <x v="4"/>
    <x v="3"/>
    <n v="10"/>
    <x v="9"/>
    <n v="4.1999998092651367"/>
  </r>
  <r>
    <x v="4"/>
    <x v="4"/>
    <n v="10"/>
    <x v="9"/>
    <n v="4.4000000953674316"/>
  </r>
  <r>
    <x v="4"/>
    <x v="5"/>
    <n v="10"/>
    <x v="9"/>
    <n v="4.1999998092651367"/>
  </r>
  <r>
    <x v="4"/>
    <x v="6"/>
    <n v="10"/>
    <x v="9"/>
    <n v="4.3000001907348633"/>
  </r>
  <r>
    <x v="4"/>
    <x v="7"/>
    <n v="10"/>
    <x v="9"/>
    <n v="4.3000001907348633"/>
  </r>
  <r>
    <x v="4"/>
    <x v="8"/>
    <n v="10"/>
    <x v="9"/>
    <n v="4.4000000953674316"/>
  </r>
  <r>
    <x v="4"/>
    <x v="9"/>
    <n v="10"/>
    <x v="9"/>
    <n v="4.0999999046325684"/>
  </r>
  <r>
    <x v="5"/>
    <x v="0"/>
    <n v="10"/>
    <x v="9"/>
    <n v="4.5"/>
  </r>
  <r>
    <x v="5"/>
    <x v="1"/>
    <n v="10"/>
    <x v="9"/>
    <n v="4.5"/>
  </r>
  <r>
    <x v="5"/>
    <x v="2"/>
    <n v="10"/>
    <x v="9"/>
    <n v="4.3000001907348633"/>
  </r>
  <r>
    <x v="5"/>
    <x v="3"/>
    <n v="10"/>
    <x v="9"/>
    <n v="4.3000001907348633"/>
  </r>
  <r>
    <x v="5"/>
    <x v="4"/>
    <n v="10"/>
    <x v="9"/>
    <n v="4.5999999046325684"/>
  </r>
  <r>
    <x v="5"/>
    <x v="5"/>
    <n v="10"/>
    <x v="9"/>
    <n v="4.5999999046325684"/>
  </r>
  <r>
    <x v="5"/>
    <x v="6"/>
    <n v="10"/>
    <x v="9"/>
    <n v="4.5"/>
  </r>
  <r>
    <x v="5"/>
    <x v="7"/>
    <n v="10"/>
    <x v="9"/>
    <n v="4.5"/>
  </r>
  <r>
    <x v="5"/>
    <x v="8"/>
    <n v="10"/>
    <x v="9"/>
    <n v="4.4000000953674316"/>
  </r>
  <r>
    <x v="5"/>
    <x v="9"/>
    <n v="10"/>
    <x v="9"/>
    <n v="4.4000000953674316"/>
  </r>
  <r>
    <x v="6"/>
    <x v="0"/>
    <n v="10"/>
    <x v="9"/>
    <n v="4.0999999046325684"/>
  </r>
  <r>
    <x v="6"/>
    <x v="1"/>
    <n v="10"/>
    <x v="9"/>
    <n v="4"/>
  </r>
  <r>
    <x v="6"/>
    <x v="2"/>
    <n v="10"/>
    <x v="9"/>
    <n v="4"/>
  </r>
  <r>
    <x v="6"/>
    <x v="3"/>
    <n v="10"/>
    <x v="9"/>
    <n v="4.0999999046325684"/>
  </r>
  <r>
    <x v="6"/>
    <x v="4"/>
    <n v="10"/>
    <x v="9"/>
    <n v="4.3000001907348633"/>
  </r>
  <r>
    <x v="6"/>
    <x v="5"/>
    <n v="10"/>
    <x v="9"/>
    <n v="4.0999999046325684"/>
  </r>
  <r>
    <x v="6"/>
    <x v="6"/>
    <n v="10"/>
    <x v="9"/>
    <n v="4.1999998092651367"/>
  </r>
  <r>
    <x v="6"/>
    <x v="7"/>
    <n v="10"/>
    <x v="9"/>
    <n v="4.0999999046325684"/>
  </r>
  <r>
    <x v="6"/>
    <x v="8"/>
    <n v="10"/>
    <x v="9"/>
    <n v="4.3000001907348633"/>
  </r>
  <r>
    <x v="6"/>
    <x v="9"/>
    <n v="10"/>
    <x v="9"/>
    <n v="3.9000000953674316"/>
  </r>
  <r>
    <x v="0"/>
    <x v="0"/>
    <n v="11"/>
    <x v="10"/>
    <n v="4.0999999046325684"/>
  </r>
  <r>
    <x v="0"/>
    <x v="1"/>
    <n v="11"/>
    <x v="10"/>
    <n v="4.0999999046325684"/>
  </r>
  <r>
    <x v="0"/>
    <x v="2"/>
    <n v="11"/>
    <x v="10"/>
    <n v="4"/>
  </r>
  <r>
    <x v="0"/>
    <x v="3"/>
    <n v="11"/>
    <x v="10"/>
    <n v="4.0999999046325684"/>
  </r>
  <r>
    <x v="0"/>
    <x v="4"/>
    <n v="11"/>
    <x v="10"/>
    <n v="4.3000001907348633"/>
  </r>
  <r>
    <x v="0"/>
    <x v="5"/>
    <n v="11"/>
    <x v="10"/>
    <n v="4.1999998092651367"/>
  </r>
  <r>
    <x v="0"/>
    <x v="6"/>
    <n v="11"/>
    <x v="10"/>
    <n v="4.3000001907348633"/>
  </r>
  <r>
    <x v="0"/>
    <x v="7"/>
    <n v="11"/>
    <x v="10"/>
    <n v="4.1999998092651367"/>
  </r>
  <r>
    <x v="0"/>
    <x v="8"/>
    <n v="11"/>
    <x v="10"/>
    <n v="4.3000001907348633"/>
  </r>
  <r>
    <x v="0"/>
    <x v="9"/>
    <n v="11"/>
    <x v="10"/>
    <n v="3.9000000953674316"/>
  </r>
  <r>
    <x v="1"/>
    <x v="0"/>
    <n v="11"/>
    <x v="10"/>
    <n v="3.9000000953674316"/>
  </r>
  <r>
    <x v="1"/>
    <x v="1"/>
    <n v="11"/>
    <x v="10"/>
    <n v="3.9000000953674316"/>
  </r>
  <r>
    <x v="1"/>
    <x v="2"/>
    <n v="11"/>
    <x v="10"/>
    <n v="3.7999999523162842"/>
  </r>
  <r>
    <x v="1"/>
    <x v="3"/>
    <n v="11"/>
    <x v="10"/>
    <n v="4"/>
  </r>
  <r>
    <x v="1"/>
    <x v="4"/>
    <n v="11"/>
    <x v="10"/>
    <n v="4.3000001907348633"/>
  </r>
  <r>
    <x v="1"/>
    <x v="5"/>
    <n v="11"/>
    <x v="10"/>
    <n v="4.0999999046325684"/>
  </r>
  <r>
    <x v="1"/>
    <x v="6"/>
    <n v="11"/>
    <x v="10"/>
    <n v="4.0999999046325684"/>
  </r>
  <r>
    <x v="1"/>
    <x v="7"/>
    <n v="11"/>
    <x v="10"/>
    <n v="4"/>
  </r>
  <r>
    <x v="1"/>
    <x v="8"/>
    <n v="11"/>
    <x v="10"/>
    <n v="4.3000001907348633"/>
  </r>
  <r>
    <x v="1"/>
    <x v="9"/>
    <n v="11"/>
    <x v="10"/>
    <n v="3.7999999523162842"/>
  </r>
  <r>
    <x v="2"/>
    <x v="0"/>
    <n v="11"/>
    <x v="10"/>
    <n v="4.4000000953674316"/>
  </r>
  <r>
    <x v="2"/>
    <x v="1"/>
    <n v="11"/>
    <x v="10"/>
    <n v="4.4000000953674316"/>
  </r>
  <r>
    <x v="2"/>
    <x v="2"/>
    <n v="11"/>
    <x v="10"/>
    <n v="4.3000001907348633"/>
  </r>
  <r>
    <x v="2"/>
    <x v="3"/>
    <n v="11"/>
    <x v="10"/>
    <n v="4.1999998092651367"/>
  </r>
  <r>
    <x v="2"/>
    <x v="4"/>
    <n v="11"/>
    <x v="10"/>
    <n v="4.5"/>
  </r>
  <r>
    <x v="2"/>
    <x v="5"/>
    <n v="11"/>
    <x v="10"/>
    <n v="4.3000001907348633"/>
  </r>
  <r>
    <x v="2"/>
    <x v="6"/>
    <n v="11"/>
    <x v="10"/>
    <n v="4.3000001907348633"/>
  </r>
  <r>
    <x v="2"/>
    <x v="7"/>
    <n v="11"/>
    <x v="10"/>
    <n v="4.4000000953674316"/>
  </r>
  <r>
    <x v="2"/>
    <x v="8"/>
    <n v="11"/>
    <x v="10"/>
    <n v="4.4000000953674316"/>
  </r>
  <r>
    <x v="2"/>
    <x v="9"/>
    <n v="11"/>
    <x v="10"/>
    <n v="4.3000001907348633"/>
  </r>
  <r>
    <x v="3"/>
    <x v="0"/>
    <n v="11"/>
    <x v="10"/>
    <n v="4.1999998092651367"/>
  </r>
  <r>
    <x v="3"/>
    <x v="1"/>
    <n v="11"/>
    <x v="10"/>
    <n v="4.1999998092651367"/>
  </r>
  <r>
    <x v="3"/>
    <x v="2"/>
    <n v="11"/>
    <x v="10"/>
    <n v="4"/>
  </r>
  <r>
    <x v="3"/>
    <x v="3"/>
    <n v="11"/>
    <x v="10"/>
    <n v="4.0999999046325684"/>
  </r>
  <r>
    <x v="3"/>
    <x v="4"/>
    <n v="11"/>
    <x v="10"/>
    <n v="4.3000001907348633"/>
  </r>
  <r>
    <x v="3"/>
    <x v="5"/>
    <n v="11"/>
    <x v="10"/>
    <n v="4.0999999046325684"/>
  </r>
  <r>
    <x v="3"/>
    <x v="6"/>
    <n v="11"/>
    <x v="10"/>
    <n v="4.1999998092651367"/>
  </r>
  <r>
    <x v="3"/>
    <x v="7"/>
    <n v="11"/>
    <x v="10"/>
    <n v="4.0999999046325684"/>
  </r>
  <r>
    <x v="3"/>
    <x v="8"/>
    <n v="11"/>
    <x v="10"/>
    <n v="4.3000001907348633"/>
  </r>
  <r>
    <x v="3"/>
    <x v="9"/>
    <n v="11"/>
    <x v="10"/>
    <n v="4"/>
  </r>
  <r>
    <x v="4"/>
    <x v="0"/>
    <n v="11"/>
    <x v="10"/>
    <n v="4.1999998092651367"/>
  </r>
  <r>
    <x v="4"/>
    <x v="1"/>
    <n v="11"/>
    <x v="10"/>
    <n v="4.3000001907348633"/>
  </r>
  <r>
    <x v="4"/>
    <x v="2"/>
    <n v="11"/>
    <x v="10"/>
    <n v="4"/>
  </r>
  <r>
    <x v="4"/>
    <x v="3"/>
    <n v="11"/>
    <x v="10"/>
    <n v="4.1999998092651367"/>
  </r>
  <r>
    <x v="4"/>
    <x v="4"/>
    <n v="11"/>
    <x v="10"/>
    <n v="4.4000000953674316"/>
  </r>
  <r>
    <x v="4"/>
    <x v="5"/>
    <n v="11"/>
    <x v="10"/>
    <n v="4.1999998092651367"/>
  </r>
  <r>
    <x v="4"/>
    <x v="6"/>
    <n v="11"/>
    <x v="10"/>
    <n v="4.3000001907348633"/>
  </r>
  <r>
    <x v="4"/>
    <x v="7"/>
    <n v="11"/>
    <x v="10"/>
    <n v="4.1999998092651367"/>
  </r>
  <r>
    <x v="4"/>
    <x v="8"/>
    <n v="11"/>
    <x v="10"/>
    <n v="4.4000000953674316"/>
  </r>
  <r>
    <x v="4"/>
    <x v="9"/>
    <n v="11"/>
    <x v="10"/>
    <n v="4.0999999046325684"/>
  </r>
  <r>
    <x v="5"/>
    <x v="0"/>
    <n v="11"/>
    <x v="10"/>
    <n v="4.5"/>
  </r>
  <r>
    <x v="5"/>
    <x v="1"/>
    <n v="11"/>
    <x v="10"/>
    <n v="4.5"/>
  </r>
  <r>
    <x v="5"/>
    <x v="2"/>
    <n v="11"/>
    <x v="10"/>
    <n v="4.4000000953674316"/>
  </r>
  <r>
    <x v="5"/>
    <x v="3"/>
    <n v="11"/>
    <x v="10"/>
    <n v="4.4000000953674316"/>
  </r>
  <r>
    <x v="5"/>
    <x v="4"/>
    <n v="11"/>
    <x v="10"/>
    <n v="4.5999999046325684"/>
  </r>
  <r>
    <x v="5"/>
    <x v="5"/>
    <n v="11"/>
    <x v="10"/>
    <n v="4.5"/>
  </r>
  <r>
    <x v="5"/>
    <x v="6"/>
    <n v="11"/>
    <x v="10"/>
    <n v="4.5"/>
  </r>
  <r>
    <x v="5"/>
    <x v="7"/>
    <n v="11"/>
    <x v="10"/>
    <n v="4.5"/>
  </r>
  <r>
    <x v="5"/>
    <x v="8"/>
    <n v="11"/>
    <x v="10"/>
    <n v="4.4000000953674316"/>
  </r>
  <r>
    <x v="5"/>
    <x v="9"/>
    <n v="11"/>
    <x v="10"/>
    <n v="4.5"/>
  </r>
  <r>
    <x v="6"/>
    <x v="0"/>
    <n v="11"/>
    <x v="10"/>
    <n v="4.1999998092651367"/>
  </r>
  <r>
    <x v="6"/>
    <x v="1"/>
    <n v="11"/>
    <x v="10"/>
    <n v="4.0999999046325684"/>
  </r>
  <r>
    <x v="6"/>
    <x v="2"/>
    <n v="11"/>
    <x v="10"/>
    <n v="4"/>
  </r>
  <r>
    <x v="6"/>
    <x v="3"/>
    <n v="11"/>
    <x v="10"/>
    <n v="4.0999999046325684"/>
  </r>
  <r>
    <x v="6"/>
    <x v="4"/>
    <n v="11"/>
    <x v="10"/>
    <n v="4.4000000953674316"/>
  </r>
  <r>
    <x v="6"/>
    <x v="5"/>
    <n v="11"/>
    <x v="10"/>
    <n v="4.1999998092651367"/>
  </r>
  <r>
    <x v="6"/>
    <x v="6"/>
    <n v="11"/>
    <x v="10"/>
    <n v="4.1999998092651367"/>
  </r>
  <r>
    <x v="6"/>
    <x v="7"/>
    <n v="11"/>
    <x v="10"/>
    <n v="4.1999998092651367"/>
  </r>
  <r>
    <x v="6"/>
    <x v="8"/>
    <n v="11"/>
    <x v="10"/>
    <n v="4.3000001907348633"/>
  </r>
  <r>
    <x v="6"/>
    <x v="9"/>
    <n v="11"/>
    <x v="10"/>
    <n v="4"/>
  </r>
  <r>
    <x v="0"/>
    <x v="0"/>
    <n v="12"/>
    <x v="11"/>
    <n v="4.1999998092651367"/>
  </r>
  <r>
    <x v="0"/>
    <x v="1"/>
    <n v="12"/>
    <x v="11"/>
    <n v="4.3000001907348633"/>
  </r>
  <r>
    <x v="0"/>
    <x v="2"/>
    <n v="12"/>
    <x v="11"/>
    <n v="4.0999999046325684"/>
  </r>
  <r>
    <x v="0"/>
    <x v="3"/>
    <n v="12"/>
    <x v="11"/>
    <n v="4.3000001907348633"/>
  </r>
  <r>
    <x v="0"/>
    <x v="4"/>
    <n v="12"/>
    <x v="11"/>
    <n v="4.4000000953674316"/>
  </r>
  <r>
    <x v="0"/>
    <x v="5"/>
    <n v="12"/>
    <x v="11"/>
    <n v="4.1999998092651367"/>
  </r>
  <r>
    <x v="0"/>
    <x v="6"/>
    <n v="12"/>
    <x v="11"/>
    <n v="4.3000001907348633"/>
  </r>
  <r>
    <x v="0"/>
    <x v="7"/>
    <n v="12"/>
    <x v="11"/>
    <n v="4.3000001907348633"/>
  </r>
  <r>
    <x v="0"/>
    <x v="8"/>
    <n v="12"/>
    <x v="11"/>
    <n v="4.3000001907348633"/>
  </r>
  <r>
    <x v="0"/>
    <x v="9"/>
    <n v="12"/>
    <x v="11"/>
    <n v="4.0999999046325684"/>
  </r>
  <r>
    <x v="1"/>
    <x v="0"/>
    <n v="12"/>
    <x v="11"/>
    <n v="4.0999999046325684"/>
  </r>
  <r>
    <x v="1"/>
    <x v="1"/>
    <n v="12"/>
    <x v="11"/>
    <n v="4.1999998092651367"/>
  </r>
  <r>
    <x v="1"/>
    <x v="2"/>
    <n v="12"/>
    <x v="11"/>
    <n v="4"/>
  </r>
  <r>
    <x v="1"/>
    <x v="3"/>
    <n v="12"/>
    <x v="11"/>
    <n v="4.1999998092651367"/>
  </r>
  <r>
    <x v="1"/>
    <x v="4"/>
    <n v="12"/>
    <x v="11"/>
    <n v="4.4000000953674316"/>
  </r>
  <r>
    <x v="1"/>
    <x v="5"/>
    <n v="12"/>
    <x v="11"/>
    <n v="4.1999998092651367"/>
  </r>
  <r>
    <x v="1"/>
    <x v="6"/>
    <n v="12"/>
    <x v="11"/>
    <n v="4.3000001907348633"/>
  </r>
  <r>
    <x v="1"/>
    <x v="7"/>
    <n v="12"/>
    <x v="11"/>
    <n v="4.3000001907348633"/>
  </r>
  <r>
    <x v="1"/>
    <x v="8"/>
    <n v="12"/>
    <x v="11"/>
    <n v="4.4000000953674316"/>
  </r>
  <r>
    <x v="1"/>
    <x v="9"/>
    <n v="12"/>
    <x v="11"/>
    <n v="4"/>
  </r>
  <r>
    <x v="2"/>
    <x v="0"/>
    <n v="12"/>
    <x v="11"/>
    <n v="4.5"/>
  </r>
  <r>
    <x v="2"/>
    <x v="1"/>
    <n v="12"/>
    <x v="11"/>
    <n v="4.4000000953674316"/>
  </r>
  <r>
    <x v="2"/>
    <x v="2"/>
    <n v="12"/>
    <x v="11"/>
    <n v="4.4000000953674316"/>
  </r>
  <r>
    <x v="2"/>
    <x v="3"/>
    <n v="12"/>
    <x v="11"/>
    <n v="4.3000001907348633"/>
  </r>
  <r>
    <x v="2"/>
    <x v="4"/>
    <n v="12"/>
    <x v="11"/>
    <n v="4.5"/>
  </r>
  <r>
    <x v="2"/>
    <x v="5"/>
    <n v="12"/>
    <x v="11"/>
    <n v="4.4000000953674316"/>
  </r>
  <r>
    <x v="2"/>
    <x v="6"/>
    <n v="12"/>
    <x v="11"/>
    <n v="4.4000000953674316"/>
  </r>
  <r>
    <x v="2"/>
    <x v="7"/>
    <n v="12"/>
    <x v="11"/>
    <n v="4.4000000953674316"/>
  </r>
  <r>
    <x v="2"/>
    <x v="8"/>
    <n v="12"/>
    <x v="11"/>
    <n v="4.4000000953674316"/>
  </r>
  <r>
    <x v="2"/>
    <x v="9"/>
    <n v="12"/>
    <x v="11"/>
    <n v="4.3000001907348633"/>
  </r>
  <r>
    <x v="3"/>
    <x v="0"/>
    <n v="12"/>
    <x v="11"/>
    <n v="4.3"/>
  </r>
  <r>
    <x v="3"/>
    <x v="1"/>
    <n v="12"/>
    <x v="11"/>
    <n v="4.2"/>
  </r>
  <r>
    <x v="3"/>
    <x v="2"/>
    <n v="12"/>
    <x v="11"/>
    <n v="4.0999999999999996"/>
  </r>
  <r>
    <x v="3"/>
    <x v="3"/>
    <n v="12"/>
    <x v="11"/>
    <n v="4.2"/>
  </r>
  <r>
    <x v="3"/>
    <x v="4"/>
    <n v="12"/>
    <x v="11"/>
    <n v="4.3"/>
  </r>
  <r>
    <x v="3"/>
    <x v="5"/>
    <n v="12"/>
    <x v="11"/>
    <n v="4.3"/>
  </r>
  <r>
    <x v="3"/>
    <x v="6"/>
    <n v="12"/>
    <x v="11"/>
    <n v="4.2"/>
  </r>
  <r>
    <x v="3"/>
    <x v="7"/>
    <n v="12"/>
    <x v="11"/>
    <n v="4.2"/>
  </r>
  <r>
    <x v="3"/>
    <x v="8"/>
    <n v="12"/>
    <x v="11"/>
    <n v="4.3"/>
  </r>
  <r>
    <x v="3"/>
    <x v="9"/>
    <n v="12"/>
    <x v="11"/>
    <n v="4.0999999999999996"/>
  </r>
  <r>
    <x v="4"/>
    <x v="0"/>
    <n v="12"/>
    <x v="11"/>
    <n v="4.1999998092651367"/>
  </r>
  <r>
    <x v="4"/>
    <x v="1"/>
    <n v="12"/>
    <x v="11"/>
    <n v="4.1999998092651367"/>
  </r>
  <r>
    <x v="4"/>
    <x v="2"/>
    <n v="12"/>
    <x v="11"/>
    <n v="4.0999999046325684"/>
  </r>
  <r>
    <x v="4"/>
    <x v="3"/>
    <n v="12"/>
    <x v="11"/>
    <n v="4.1999998092651367"/>
  </r>
  <r>
    <x v="4"/>
    <x v="4"/>
    <n v="12"/>
    <x v="11"/>
    <n v="4.4000000953674316"/>
  </r>
  <r>
    <x v="4"/>
    <x v="5"/>
    <n v="12"/>
    <x v="11"/>
    <n v="4.1999998092651367"/>
  </r>
  <r>
    <x v="4"/>
    <x v="6"/>
    <n v="12"/>
    <x v="11"/>
    <n v="4.4000000953674316"/>
  </r>
  <r>
    <x v="4"/>
    <x v="7"/>
    <n v="12"/>
    <x v="11"/>
    <n v="4.3000001907348633"/>
  </r>
  <r>
    <x v="4"/>
    <x v="8"/>
    <n v="12"/>
    <x v="11"/>
    <n v="4.5"/>
  </r>
  <r>
    <x v="4"/>
    <x v="9"/>
    <n v="12"/>
    <x v="11"/>
    <n v="4.0999999046325684"/>
  </r>
  <r>
    <x v="5"/>
    <x v="0"/>
    <n v="12"/>
    <x v="11"/>
    <n v="4.5"/>
  </r>
  <r>
    <x v="5"/>
    <x v="1"/>
    <n v="12"/>
    <x v="11"/>
    <n v="4.5"/>
  </r>
  <r>
    <x v="5"/>
    <x v="2"/>
    <n v="12"/>
    <x v="11"/>
    <n v="4.4000000953674316"/>
  </r>
  <r>
    <x v="5"/>
    <x v="3"/>
    <n v="12"/>
    <x v="11"/>
    <n v="4.4000000953674316"/>
  </r>
  <r>
    <x v="5"/>
    <x v="4"/>
    <n v="12"/>
    <x v="11"/>
    <n v="4.5999999046325684"/>
  </r>
  <r>
    <x v="5"/>
    <x v="5"/>
    <n v="12"/>
    <x v="11"/>
    <n v="4.5"/>
  </r>
  <r>
    <x v="5"/>
    <x v="6"/>
    <n v="12"/>
    <x v="11"/>
    <n v="4.5"/>
  </r>
  <r>
    <x v="5"/>
    <x v="7"/>
    <n v="12"/>
    <x v="11"/>
    <n v="4.5"/>
  </r>
  <r>
    <x v="5"/>
    <x v="8"/>
    <n v="12"/>
    <x v="11"/>
    <n v="4.4000000953674316"/>
  </r>
  <r>
    <x v="5"/>
    <x v="9"/>
    <n v="12"/>
    <x v="11"/>
    <n v="4.5"/>
  </r>
  <r>
    <x v="6"/>
    <x v="0"/>
    <n v="12"/>
    <x v="11"/>
    <n v="4.2"/>
  </r>
  <r>
    <x v="6"/>
    <x v="1"/>
    <n v="12"/>
    <x v="11"/>
    <n v="4.2"/>
  </r>
  <r>
    <x v="6"/>
    <x v="2"/>
    <n v="12"/>
    <x v="11"/>
    <n v="4.0999999999999996"/>
  </r>
  <r>
    <x v="6"/>
    <x v="3"/>
    <n v="12"/>
    <x v="11"/>
    <n v="4.0999999999999996"/>
  </r>
  <r>
    <x v="6"/>
    <x v="4"/>
    <n v="12"/>
    <x v="11"/>
    <n v="4.4000000000000004"/>
  </r>
  <r>
    <x v="6"/>
    <x v="5"/>
    <n v="12"/>
    <x v="11"/>
    <n v="4.2"/>
  </r>
  <r>
    <x v="6"/>
    <x v="6"/>
    <n v="12"/>
    <x v="11"/>
    <n v="4.3"/>
  </r>
  <r>
    <x v="6"/>
    <x v="7"/>
    <n v="12"/>
    <x v="11"/>
    <n v="4.2"/>
  </r>
  <r>
    <x v="6"/>
    <x v="8"/>
    <n v="12"/>
    <x v="11"/>
    <n v="4.3"/>
  </r>
  <r>
    <x v="6"/>
    <x v="9"/>
    <n v="12"/>
    <x v="11"/>
    <n v="4.0999999999999996"/>
  </r>
  <r>
    <x v="0"/>
    <x v="0"/>
    <n v="13"/>
    <x v="12"/>
    <n v="4.0999999046325684"/>
  </r>
  <r>
    <x v="0"/>
    <x v="1"/>
    <n v="13"/>
    <x v="12"/>
    <n v="4.0999999046325684"/>
  </r>
  <r>
    <x v="0"/>
    <x v="2"/>
    <n v="13"/>
    <x v="12"/>
    <n v="4"/>
  </r>
  <r>
    <x v="0"/>
    <x v="3"/>
    <n v="13"/>
    <x v="12"/>
    <n v="4.1999998092651367"/>
  </r>
  <r>
    <x v="0"/>
    <x v="4"/>
    <n v="13"/>
    <x v="12"/>
    <n v="4.4000000953674316"/>
  </r>
  <r>
    <x v="0"/>
    <x v="5"/>
    <n v="13"/>
    <x v="12"/>
    <n v="4.1999998092651367"/>
  </r>
  <r>
    <x v="0"/>
    <x v="6"/>
    <n v="13"/>
    <x v="12"/>
    <n v="4.3000001907348633"/>
  </r>
  <r>
    <x v="0"/>
    <x v="7"/>
    <n v="13"/>
    <x v="12"/>
    <n v="4.3000001907348633"/>
  </r>
  <r>
    <x v="0"/>
    <x v="8"/>
    <n v="13"/>
    <x v="12"/>
    <n v="4.3000001907348633"/>
  </r>
  <r>
    <x v="0"/>
    <x v="9"/>
    <n v="13"/>
    <x v="12"/>
    <n v="4"/>
  </r>
  <r>
    <x v="1"/>
    <x v="0"/>
    <n v="13"/>
    <x v="12"/>
    <n v="3.9000000953674316"/>
  </r>
  <r>
    <x v="1"/>
    <x v="1"/>
    <n v="13"/>
    <x v="12"/>
    <n v="3.9000000953674316"/>
  </r>
  <r>
    <x v="1"/>
    <x v="2"/>
    <n v="13"/>
    <x v="12"/>
    <n v="3.7000000476837158"/>
  </r>
  <r>
    <x v="1"/>
    <x v="3"/>
    <n v="13"/>
    <x v="12"/>
    <n v="4"/>
  </r>
  <r>
    <x v="1"/>
    <x v="4"/>
    <n v="13"/>
    <x v="12"/>
    <n v="4.3000001907348633"/>
  </r>
  <r>
    <x v="1"/>
    <x v="5"/>
    <n v="13"/>
    <x v="12"/>
    <n v="4"/>
  </r>
  <r>
    <x v="1"/>
    <x v="6"/>
    <n v="13"/>
    <x v="12"/>
    <n v="4.1999998092651367"/>
  </r>
  <r>
    <x v="1"/>
    <x v="7"/>
    <n v="13"/>
    <x v="12"/>
    <n v="3.9000000953674316"/>
  </r>
  <r>
    <x v="1"/>
    <x v="8"/>
    <n v="13"/>
    <x v="12"/>
    <n v="4.3000001907348633"/>
  </r>
  <r>
    <x v="1"/>
    <x v="9"/>
    <n v="13"/>
    <x v="12"/>
    <n v="3.7999999523162842"/>
  </r>
  <r>
    <x v="2"/>
    <x v="0"/>
    <n v="13"/>
    <x v="12"/>
    <n v="4.5"/>
  </r>
  <r>
    <x v="2"/>
    <x v="1"/>
    <n v="13"/>
    <x v="12"/>
    <n v="4.4000000953674316"/>
  </r>
  <r>
    <x v="2"/>
    <x v="2"/>
    <n v="13"/>
    <x v="12"/>
    <n v="4.3000001907348633"/>
  </r>
  <r>
    <x v="2"/>
    <x v="3"/>
    <n v="13"/>
    <x v="12"/>
    <n v="4.3000001907348633"/>
  </r>
  <r>
    <x v="2"/>
    <x v="4"/>
    <n v="13"/>
    <x v="12"/>
    <n v="4.5999999046325684"/>
  </r>
  <r>
    <x v="2"/>
    <x v="5"/>
    <n v="13"/>
    <x v="12"/>
    <n v="4.4000000953674316"/>
  </r>
  <r>
    <x v="2"/>
    <x v="6"/>
    <n v="13"/>
    <x v="12"/>
    <n v="4.3000001907348633"/>
  </r>
  <r>
    <x v="2"/>
    <x v="7"/>
    <n v="13"/>
    <x v="12"/>
    <n v="4.3000001907348633"/>
  </r>
  <r>
    <x v="2"/>
    <x v="8"/>
    <n v="13"/>
    <x v="12"/>
    <n v="4.4000000953674316"/>
  </r>
  <r>
    <x v="2"/>
    <x v="9"/>
    <n v="13"/>
    <x v="12"/>
    <n v="4.4000000953674316"/>
  </r>
  <r>
    <x v="3"/>
    <x v="0"/>
    <n v="13"/>
    <x v="12"/>
    <n v="4.1999998092651367"/>
  </r>
  <r>
    <x v="3"/>
    <x v="1"/>
    <n v="13"/>
    <x v="12"/>
    <n v="4.0999999046325684"/>
  </r>
  <r>
    <x v="3"/>
    <x v="2"/>
    <n v="13"/>
    <x v="12"/>
    <n v="4"/>
  </r>
  <r>
    <x v="3"/>
    <x v="3"/>
    <n v="13"/>
    <x v="12"/>
    <n v="4.1999998092651367"/>
  </r>
  <r>
    <x v="3"/>
    <x v="4"/>
    <n v="13"/>
    <x v="12"/>
    <n v="4.3000001907348633"/>
  </r>
  <r>
    <x v="3"/>
    <x v="5"/>
    <n v="13"/>
    <x v="12"/>
    <n v="4.1999998092651367"/>
  </r>
  <r>
    <x v="3"/>
    <x v="6"/>
    <n v="13"/>
    <x v="12"/>
    <n v="4.1999998092651367"/>
  </r>
  <r>
    <x v="3"/>
    <x v="7"/>
    <n v="13"/>
    <x v="12"/>
    <n v="4.0999999046325684"/>
  </r>
  <r>
    <x v="3"/>
    <x v="8"/>
    <n v="13"/>
    <x v="12"/>
    <n v="4.3000001907348633"/>
  </r>
  <r>
    <x v="3"/>
    <x v="9"/>
    <n v="13"/>
    <x v="12"/>
    <n v="4"/>
  </r>
  <r>
    <x v="4"/>
    <x v="0"/>
    <n v="13"/>
    <x v="12"/>
    <n v="4.2"/>
  </r>
  <r>
    <x v="4"/>
    <x v="1"/>
    <n v="13"/>
    <x v="12"/>
    <n v="4.3"/>
  </r>
  <r>
    <x v="4"/>
    <x v="2"/>
    <n v="13"/>
    <x v="12"/>
    <n v="4"/>
  </r>
  <r>
    <x v="4"/>
    <x v="3"/>
    <n v="13"/>
    <x v="12"/>
    <n v="4.2"/>
  </r>
  <r>
    <x v="4"/>
    <x v="4"/>
    <n v="13"/>
    <x v="12"/>
    <n v="4.4000000000000004"/>
  </r>
  <r>
    <x v="4"/>
    <x v="5"/>
    <n v="13"/>
    <x v="12"/>
    <n v="4.2"/>
  </r>
  <r>
    <x v="4"/>
    <x v="6"/>
    <n v="13"/>
    <x v="12"/>
    <n v="4.3"/>
  </r>
  <r>
    <x v="4"/>
    <x v="7"/>
    <n v="13"/>
    <x v="12"/>
    <n v="4.2"/>
  </r>
  <r>
    <x v="4"/>
    <x v="8"/>
    <n v="13"/>
    <x v="12"/>
    <n v="4.3"/>
  </r>
  <r>
    <x v="4"/>
    <x v="9"/>
    <n v="13"/>
    <x v="12"/>
    <n v="4.0999999999999996"/>
  </r>
  <r>
    <x v="5"/>
    <x v="0"/>
    <n v="13"/>
    <x v="12"/>
    <n v="4.5"/>
  </r>
  <r>
    <x v="5"/>
    <x v="1"/>
    <n v="13"/>
    <x v="12"/>
    <n v="4.4000000953674316"/>
  </r>
  <r>
    <x v="5"/>
    <x v="2"/>
    <n v="13"/>
    <x v="12"/>
    <n v="4.4000000953674316"/>
  </r>
  <r>
    <x v="5"/>
    <x v="3"/>
    <n v="13"/>
    <x v="12"/>
    <n v="4.4000000953674316"/>
  </r>
  <r>
    <x v="5"/>
    <x v="4"/>
    <n v="13"/>
    <x v="12"/>
    <n v="4.6999998092651367"/>
  </r>
  <r>
    <x v="5"/>
    <x v="5"/>
    <n v="13"/>
    <x v="12"/>
    <n v="4.5"/>
  </r>
  <r>
    <x v="5"/>
    <x v="6"/>
    <n v="13"/>
    <x v="12"/>
    <n v="4.5"/>
  </r>
  <r>
    <x v="5"/>
    <x v="7"/>
    <n v="13"/>
    <x v="12"/>
    <n v="4.5"/>
  </r>
  <r>
    <x v="5"/>
    <x v="8"/>
    <n v="13"/>
    <x v="12"/>
    <n v="4.5"/>
  </r>
  <r>
    <x v="5"/>
    <x v="9"/>
    <n v="13"/>
    <x v="12"/>
    <n v="4.5"/>
  </r>
  <r>
    <x v="6"/>
    <x v="0"/>
    <n v="13"/>
    <x v="12"/>
    <n v="4"/>
  </r>
  <r>
    <x v="6"/>
    <x v="1"/>
    <n v="13"/>
    <x v="12"/>
    <n v="4"/>
  </r>
  <r>
    <x v="6"/>
    <x v="2"/>
    <n v="13"/>
    <x v="12"/>
    <n v="3.9000000953674316"/>
  </r>
  <r>
    <x v="6"/>
    <x v="3"/>
    <n v="13"/>
    <x v="12"/>
    <n v="4"/>
  </r>
  <r>
    <x v="6"/>
    <x v="4"/>
    <n v="13"/>
    <x v="12"/>
    <n v="4.3000001907348633"/>
  </r>
  <r>
    <x v="6"/>
    <x v="5"/>
    <n v="13"/>
    <x v="12"/>
    <n v="4"/>
  </r>
  <r>
    <x v="6"/>
    <x v="6"/>
    <n v="13"/>
    <x v="12"/>
    <n v="4.0999999046325684"/>
  </r>
  <r>
    <x v="6"/>
    <x v="7"/>
    <n v="13"/>
    <x v="12"/>
    <n v="4.0999999046325684"/>
  </r>
  <r>
    <x v="6"/>
    <x v="8"/>
    <n v="13"/>
    <x v="12"/>
    <n v="4.3000001907348633"/>
  </r>
  <r>
    <x v="6"/>
    <x v="9"/>
    <n v="13"/>
    <x v="12"/>
    <n v="3.9000000953674316"/>
  </r>
  <r>
    <x v="0"/>
    <x v="0"/>
    <n v="14"/>
    <x v="13"/>
    <n v="4.1999998092651367"/>
  </r>
  <r>
    <x v="0"/>
    <x v="1"/>
    <n v="14"/>
    <x v="13"/>
    <n v="4.3000001907348633"/>
  </r>
  <r>
    <x v="0"/>
    <x v="2"/>
    <n v="14"/>
    <x v="13"/>
    <n v="4.0999999046325684"/>
  </r>
  <r>
    <x v="0"/>
    <x v="3"/>
    <n v="14"/>
    <x v="13"/>
    <n v="4.1999998092651367"/>
  </r>
  <r>
    <x v="0"/>
    <x v="4"/>
    <n v="14"/>
    <x v="13"/>
    <n v="4.3000001907348633"/>
  </r>
  <r>
    <x v="0"/>
    <x v="5"/>
    <n v="14"/>
    <x v="13"/>
    <n v="4.1999998092651367"/>
  </r>
  <r>
    <x v="0"/>
    <x v="6"/>
    <n v="14"/>
    <x v="13"/>
    <n v="4.4000000953674316"/>
  </r>
  <r>
    <x v="0"/>
    <x v="7"/>
    <n v="14"/>
    <x v="13"/>
    <n v="4.1999998092651367"/>
  </r>
  <r>
    <x v="0"/>
    <x v="8"/>
    <n v="14"/>
    <x v="13"/>
    <n v="4.4000000953674316"/>
  </r>
  <r>
    <x v="0"/>
    <x v="9"/>
    <n v="14"/>
    <x v="13"/>
    <n v="4.0999999046325684"/>
  </r>
  <r>
    <x v="1"/>
    <x v="0"/>
    <n v="14"/>
    <x v="13"/>
    <n v="4.0999999046325684"/>
  </r>
  <r>
    <x v="1"/>
    <x v="1"/>
    <n v="14"/>
    <x v="13"/>
    <n v="4.1999998092651367"/>
  </r>
  <r>
    <x v="1"/>
    <x v="2"/>
    <n v="14"/>
    <x v="13"/>
    <n v="4"/>
  </r>
  <r>
    <x v="1"/>
    <x v="3"/>
    <n v="14"/>
    <x v="13"/>
    <n v="4.1999998092651367"/>
  </r>
  <r>
    <x v="1"/>
    <x v="4"/>
    <n v="14"/>
    <x v="13"/>
    <n v="4.3000001907348633"/>
  </r>
  <r>
    <x v="1"/>
    <x v="5"/>
    <n v="14"/>
    <x v="13"/>
    <n v="4.1999998092651367"/>
  </r>
  <r>
    <x v="1"/>
    <x v="6"/>
    <n v="14"/>
    <x v="13"/>
    <n v="4.1999998092651367"/>
  </r>
  <r>
    <x v="1"/>
    <x v="7"/>
    <n v="14"/>
    <x v="13"/>
    <n v="4.0999999046325684"/>
  </r>
  <r>
    <x v="1"/>
    <x v="8"/>
    <n v="14"/>
    <x v="13"/>
    <n v="4.4000000953674316"/>
  </r>
  <r>
    <x v="1"/>
    <x v="9"/>
    <n v="14"/>
    <x v="13"/>
    <n v="4"/>
  </r>
  <r>
    <x v="2"/>
    <x v="0"/>
    <n v="14"/>
    <x v="13"/>
    <n v="4.4000000953674316"/>
  </r>
  <r>
    <x v="2"/>
    <x v="1"/>
    <n v="14"/>
    <x v="13"/>
    <n v="4.3000001907348633"/>
  </r>
  <r>
    <x v="2"/>
    <x v="2"/>
    <n v="14"/>
    <x v="13"/>
    <n v="4.3000001907348633"/>
  </r>
  <r>
    <x v="2"/>
    <x v="3"/>
    <n v="14"/>
    <x v="13"/>
    <n v="4.3000001907348633"/>
  </r>
  <r>
    <x v="2"/>
    <x v="4"/>
    <n v="14"/>
    <x v="13"/>
    <n v="4.4000000953674316"/>
  </r>
  <r>
    <x v="2"/>
    <x v="5"/>
    <n v="14"/>
    <x v="13"/>
    <n v="4.3000001907348633"/>
  </r>
  <r>
    <x v="2"/>
    <x v="6"/>
    <n v="14"/>
    <x v="13"/>
    <n v="4.3000001907348633"/>
  </r>
  <r>
    <x v="2"/>
    <x v="7"/>
    <n v="14"/>
    <x v="13"/>
    <n v="4.3000001907348633"/>
  </r>
  <r>
    <x v="2"/>
    <x v="8"/>
    <n v="14"/>
    <x v="13"/>
    <n v="4.3000001907348633"/>
  </r>
  <r>
    <x v="2"/>
    <x v="9"/>
    <n v="14"/>
    <x v="13"/>
    <n v="4.3000001907348633"/>
  </r>
  <r>
    <x v="3"/>
    <x v="0"/>
    <n v="14"/>
    <x v="13"/>
    <n v="4.2"/>
  </r>
  <r>
    <x v="3"/>
    <x v="1"/>
    <n v="14"/>
    <x v="13"/>
    <n v="4.2"/>
  </r>
  <r>
    <x v="3"/>
    <x v="2"/>
    <n v="14"/>
    <x v="13"/>
    <n v="4.0999999999999996"/>
  </r>
  <r>
    <x v="3"/>
    <x v="3"/>
    <n v="14"/>
    <x v="13"/>
    <n v="4.2"/>
  </r>
  <r>
    <x v="3"/>
    <x v="4"/>
    <n v="14"/>
    <x v="13"/>
    <n v="4.3"/>
  </r>
  <r>
    <x v="3"/>
    <x v="5"/>
    <n v="14"/>
    <x v="13"/>
    <n v="4.0999999999999996"/>
  </r>
  <r>
    <x v="3"/>
    <x v="6"/>
    <n v="14"/>
    <x v="13"/>
    <n v="4.2"/>
  </r>
  <r>
    <x v="3"/>
    <x v="7"/>
    <n v="14"/>
    <x v="13"/>
    <n v="4.0999999999999996"/>
  </r>
  <r>
    <x v="3"/>
    <x v="8"/>
    <n v="14"/>
    <x v="13"/>
    <n v="4.3"/>
  </r>
  <r>
    <x v="3"/>
    <x v="9"/>
    <n v="14"/>
    <x v="13"/>
    <n v="4"/>
  </r>
  <r>
    <x v="4"/>
    <x v="0"/>
    <n v="14"/>
    <x v="13"/>
    <n v="4.3000001907348633"/>
  </r>
  <r>
    <x v="4"/>
    <x v="1"/>
    <n v="14"/>
    <x v="13"/>
    <n v="4.4000000953674316"/>
  </r>
  <r>
    <x v="4"/>
    <x v="2"/>
    <n v="14"/>
    <x v="13"/>
    <n v="4.0999999046325684"/>
  </r>
  <r>
    <x v="4"/>
    <x v="3"/>
    <n v="14"/>
    <x v="13"/>
    <n v="4.3000001907348633"/>
  </r>
  <r>
    <x v="4"/>
    <x v="4"/>
    <n v="14"/>
    <x v="13"/>
    <n v="4.5"/>
  </r>
  <r>
    <x v="4"/>
    <x v="5"/>
    <n v="14"/>
    <x v="13"/>
    <n v="4.3000001907348633"/>
  </r>
  <r>
    <x v="4"/>
    <x v="6"/>
    <n v="14"/>
    <x v="13"/>
    <n v="4.4000000953674316"/>
  </r>
  <r>
    <x v="4"/>
    <x v="7"/>
    <n v="14"/>
    <x v="13"/>
    <n v="4.3000001907348633"/>
  </r>
  <r>
    <x v="4"/>
    <x v="8"/>
    <n v="14"/>
    <x v="13"/>
    <n v="4.5"/>
  </r>
  <r>
    <x v="4"/>
    <x v="9"/>
    <n v="14"/>
    <x v="13"/>
    <n v="4.0999999046325684"/>
  </r>
  <r>
    <x v="5"/>
    <x v="0"/>
    <n v="14"/>
    <x v="13"/>
    <n v="4.5999999046325684"/>
  </r>
  <r>
    <x v="5"/>
    <x v="1"/>
    <n v="14"/>
    <x v="13"/>
    <n v="4.5"/>
  </r>
  <r>
    <x v="5"/>
    <x v="2"/>
    <n v="14"/>
    <x v="13"/>
    <n v="4.5"/>
  </r>
  <r>
    <x v="5"/>
    <x v="3"/>
    <n v="14"/>
    <x v="13"/>
    <n v="4.5"/>
  </r>
  <r>
    <x v="5"/>
    <x v="4"/>
    <n v="14"/>
    <x v="13"/>
    <n v="4.6999998092651367"/>
  </r>
  <r>
    <x v="5"/>
    <x v="5"/>
    <n v="14"/>
    <x v="13"/>
    <n v="4.5999999046325684"/>
  </r>
  <r>
    <x v="5"/>
    <x v="6"/>
    <n v="14"/>
    <x v="13"/>
    <n v="4.5999999046325684"/>
  </r>
  <r>
    <x v="5"/>
    <x v="7"/>
    <n v="14"/>
    <x v="13"/>
    <n v="4.5"/>
  </r>
  <r>
    <x v="5"/>
    <x v="8"/>
    <n v="14"/>
    <x v="13"/>
    <n v="4.5999999046325684"/>
  </r>
  <r>
    <x v="5"/>
    <x v="9"/>
    <n v="14"/>
    <x v="13"/>
    <n v="4.5"/>
  </r>
  <r>
    <x v="6"/>
    <x v="0"/>
    <n v="14"/>
    <x v="13"/>
    <n v="4.0999999046325684"/>
  </r>
  <r>
    <x v="6"/>
    <x v="1"/>
    <n v="14"/>
    <x v="13"/>
    <n v="4.0999999046325684"/>
  </r>
  <r>
    <x v="6"/>
    <x v="2"/>
    <n v="14"/>
    <x v="13"/>
    <n v="4"/>
  </r>
  <r>
    <x v="6"/>
    <x v="3"/>
    <n v="14"/>
    <x v="13"/>
    <n v="4.0999999046325684"/>
  </r>
  <r>
    <x v="6"/>
    <x v="4"/>
    <n v="14"/>
    <x v="13"/>
    <n v="4.3000001907348633"/>
  </r>
  <r>
    <x v="6"/>
    <x v="5"/>
    <n v="14"/>
    <x v="13"/>
    <n v="4.0999999046325684"/>
  </r>
  <r>
    <x v="6"/>
    <x v="6"/>
    <n v="14"/>
    <x v="13"/>
    <n v="4.1999998092651367"/>
  </r>
  <r>
    <x v="6"/>
    <x v="7"/>
    <n v="14"/>
    <x v="13"/>
    <n v="4.1999998092651367"/>
  </r>
  <r>
    <x v="6"/>
    <x v="8"/>
    <n v="14"/>
    <x v="13"/>
    <n v="4.3000001907348633"/>
  </r>
  <r>
    <x v="6"/>
    <x v="9"/>
    <n v="14"/>
    <x v="13"/>
    <n v="4"/>
  </r>
  <r>
    <x v="0"/>
    <x v="0"/>
    <n v="15"/>
    <x v="14"/>
    <n v="4.1999998092651367"/>
  </r>
  <r>
    <x v="0"/>
    <x v="1"/>
    <n v="15"/>
    <x v="14"/>
    <n v="4.1999998092651367"/>
  </r>
  <r>
    <x v="0"/>
    <x v="2"/>
    <n v="15"/>
    <x v="14"/>
    <n v="4.0999999046325684"/>
  </r>
  <r>
    <x v="0"/>
    <x v="3"/>
    <n v="15"/>
    <x v="14"/>
    <n v="4.3000001907348633"/>
  </r>
  <r>
    <x v="0"/>
    <x v="4"/>
    <n v="15"/>
    <x v="14"/>
    <n v="4.4000000953674316"/>
  </r>
  <r>
    <x v="0"/>
    <x v="5"/>
    <n v="15"/>
    <x v="14"/>
    <n v="4.1999998092651367"/>
  </r>
  <r>
    <x v="0"/>
    <x v="6"/>
    <n v="15"/>
    <x v="14"/>
    <n v="4.3000001907348633"/>
  </r>
  <r>
    <x v="0"/>
    <x v="7"/>
    <n v="15"/>
    <x v="14"/>
    <n v="4.3000001907348633"/>
  </r>
  <r>
    <x v="0"/>
    <x v="8"/>
    <n v="15"/>
    <x v="14"/>
    <n v="4.4000000953674316"/>
  </r>
  <r>
    <x v="0"/>
    <x v="9"/>
    <n v="15"/>
    <x v="14"/>
    <n v="4"/>
  </r>
  <r>
    <x v="1"/>
    <x v="0"/>
    <n v="15"/>
    <x v="14"/>
    <n v="4"/>
  </r>
  <r>
    <x v="1"/>
    <x v="1"/>
    <n v="15"/>
    <x v="14"/>
    <n v="4.0999999046325684"/>
  </r>
  <r>
    <x v="1"/>
    <x v="2"/>
    <n v="15"/>
    <x v="14"/>
    <n v="3.9000000953674316"/>
  </r>
  <r>
    <x v="1"/>
    <x v="3"/>
    <n v="15"/>
    <x v="14"/>
    <n v="4.0999999046325684"/>
  </r>
  <r>
    <x v="1"/>
    <x v="4"/>
    <n v="15"/>
    <x v="14"/>
    <n v="4.1999998092651367"/>
  </r>
  <r>
    <x v="1"/>
    <x v="5"/>
    <n v="15"/>
    <x v="14"/>
    <n v="4"/>
  </r>
  <r>
    <x v="1"/>
    <x v="6"/>
    <n v="15"/>
    <x v="14"/>
    <n v="4.1999998092651367"/>
  </r>
  <r>
    <x v="1"/>
    <x v="7"/>
    <n v="15"/>
    <x v="14"/>
    <n v="4"/>
  </r>
  <r>
    <x v="1"/>
    <x v="8"/>
    <n v="15"/>
    <x v="14"/>
    <n v="4.3000001907348633"/>
  </r>
  <r>
    <x v="1"/>
    <x v="9"/>
    <n v="15"/>
    <x v="14"/>
    <n v="3.9000000953674316"/>
  </r>
  <r>
    <x v="2"/>
    <x v="0"/>
    <n v="15"/>
    <x v="14"/>
    <n v="4.5"/>
  </r>
  <r>
    <x v="2"/>
    <x v="1"/>
    <n v="15"/>
    <x v="14"/>
    <n v="4.4000000953674316"/>
  </r>
  <r>
    <x v="2"/>
    <x v="2"/>
    <n v="15"/>
    <x v="14"/>
    <n v="4.3000001907348633"/>
  </r>
  <r>
    <x v="2"/>
    <x v="3"/>
    <n v="15"/>
    <x v="14"/>
    <n v="4.3000001907348633"/>
  </r>
  <r>
    <x v="2"/>
    <x v="4"/>
    <n v="15"/>
    <x v="14"/>
    <n v="4.5999999046325684"/>
  </r>
  <r>
    <x v="2"/>
    <x v="5"/>
    <n v="15"/>
    <x v="14"/>
    <n v="4.5"/>
  </r>
  <r>
    <x v="2"/>
    <x v="6"/>
    <n v="15"/>
    <x v="14"/>
    <n v="4.4000000953674316"/>
  </r>
  <r>
    <x v="2"/>
    <x v="7"/>
    <n v="15"/>
    <x v="14"/>
    <n v="4.3000001907348633"/>
  </r>
  <r>
    <x v="2"/>
    <x v="8"/>
    <n v="15"/>
    <x v="14"/>
    <n v="4.4000000953674316"/>
  </r>
  <r>
    <x v="2"/>
    <x v="9"/>
    <n v="15"/>
    <x v="14"/>
    <n v="4.3000001907348633"/>
  </r>
  <r>
    <x v="3"/>
    <x v="0"/>
    <n v="15"/>
    <x v="14"/>
    <n v="4.1999998092651367"/>
  </r>
  <r>
    <x v="3"/>
    <x v="1"/>
    <n v="15"/>
    <x v="14"/>
    <n v="4.1999998092651367"/>
  </r>
  <r>
    <x v="3"/>
    <x v="2"/>
    <n v="15"/>
    <x v="14"/>
    <n v="4.0999999046325684"/>
  </r>
  <r>
    <x v="3"/>
    <x v="3"/>
    <n v="15"/>
    <x v="14"/>
    <n v="4.1999998092651367"/>
  </r>
  <r>
    <x v="3"/>
    <x v="4"/>
    <n v="15"/>
    <x v="14"/>
    <n v="4.4000000953674316"/>
  </r>
  <r>
    <x v="3"/>
    <x v="5"/>
    <n v="15"/>
    <x v="14"/>
    <n v="4.1999998092651367"/>
  </r>
  <r>
    <x v="3"/>
    <x v="6"/>
    <n v="15"/>
    <x v="14"/>
    <n v="4.3000001907348633"/>
  </r>
  <r>
    <x v="3"/>
    <x v="7"/>
    <n v="15"/>
    <x v="14"/>
    <n v="4.1999998092651367"/>
  </r>
  <r>
    <x v="3"/>
    <x v="8"/>
    <n v="15"/>
    <x v="14"/>
    <n v="4.4000000953674316"/>
  </r>
  <r>
    <x v="3"/>
    <x v="9"/>
    <n v="15"/>
    <x v="14"/>
    <n v="4.0999999046325684"/>
  </r>
  <r>
    <x v="4"/>
    <x v="0"/>
    <n v="15"/>
    <x v="14"/>
    <n v="4.3000001907348633"/>
  </r>
  <r>
    <x v="4"/>
    <x v="1"/>
    <n v="15"/>
    <x v="14"/>
    <n v="4.3000001907348633"/>
  </r>
  <r>
    <x v="4"/>
    <x v="2"/>
    <n v="15"/>
    <x v="14"/>
    <n v="4.0999999046325684"/>
  </r>
  <r>
    <x v="4"/>
    <x v="3"/>
    <n v="15"/>
    <x v="14"/>
    <n v="4.3000001907348633"/>
  </r>
  <r>
    <x v="4"/>
    <x v="4"/>
    <n v="15"/>
    <x v="14"/>
    <n v="4.5"/>
  </r>
  <r>
    <x v="4"/>
    <x v="5"/>
    <n v="15"/>
    <x v="14"/>
    <n v="4.3000001907348633"/>
  </r>
  <r>
    <x v="4"/>
    <x v="6"/>
    <n v="15"/>
    <x v="14"/>
    <n v="4.4000000953674316"/>
  </r>
  <r>
    <x v="4"/>
    <x v="7"/>
    <n v="15"/>
    <x v="14"/>
    <n v="4.3000001907348633"/>
  </r>
  <r>
    <x v="4"/>
    <x v="8"/>
    <n v="15"/>
    <x v="14"/>
    <n v="4.5"/>
  </r>
  <r>
    <x v="4"/>
    <x v="9"/>
    <n v="15"/>
    <x v="14"/>
    <n v="4.1999998092651367"/>
  </r>
  <r>
    <x v="5"/>
    <x v="0"/>
    <n v="15"/>
    <x v="14"/>
    <n v="4.5999999046325684"/>
  </r>
  <r>
    <x v="5"/>
    <x v="1"/>
    <n v="15"/>
    <x v="14"/>
    <n v="4.5"/>
  </r>
  <r>
    <x v="5"/>
    <x v="2"/>
    <n v="15"/>
    <x v="14"/>
    <n v="4.5"/>
  </r>
  <r>
    <x v="5"/>
    <x v="3"/>
    <n v="15"/>
    <x v="14"/>
    <n v="4.5"/>
  </r>
  <r>
    <x v="5"/>
    <x v="4"/>
    <n v="15"/>
    <x v="14"/>
    <n v="4.6999998092651367"/>
  </r>
  <r>
    <x v="5"/>
    <x v="5"/>
    <n v="15"/>
    <x v="14"/>
    <n v="4.5999999046325684"/>
  </r>
  <r>
    <x v="5"/>
    <x v="6"/>
    <n v="15"/>
    <x v="14"/>
    <n v="4.5999999046325684"/>
  </r>
  <r>
    <x v="5"/>
    <x v="7"/>
    <n v="15"/>
    <x v="14"/>
    <n v="4.5"/>
  </r>
  <r>
    <x v="5"/>
    <x v="8"/>
    <n v="15"/>
    <x v="14"/>
    <n v="4.5"/>
  </r>
  <r>
    <x v="5"/>
    <x v="9"/>
    <n v="15"/>
    <x v="14"/>
    <n v="4.5"/>
  </r>
  <r>
    <x v="6"/>
    <x v="0"/>
    <n v="15"/>
    <x v="14"/>
    <n v="4.3000001907348633"/>
  </r>
  <r>
    <x v="6"/>
    <x v="1"/>
    <n v="15"/>
    <x v="14"/>
    <n v="4.1999998092651367"/>
  </r>
  <r>
    <x v="6"/>
    <x v="2"/>
    <n v="15"/>
    <x v="14"/>
    <n v="4.0999999046325684"/>
  </r>
  <r>
    <x v="6"/>
    <x v="3"/>
    <n v="15"/>
    <x v="14"/>
    <n v="4.1999998092651367"/>
  </r>
  <r>
    <x v="6"/>
    <x v="4"/>
    <n v="15"/>
    <x v="14"/>
    <n v="4.5"/>
  </r>
  <r>
    <x v="6"/>
    <x v="5"/>
    <n v="15"/>
    <x v="14"/>
    <n v="4.3000001907348633"/>
  </r>
  <r>
    <x v="6"/>
    <x v="6"/>
    <n v="15"/>
    <x v="14"/>
    <n v="4.3000001907348633"/>
  </r>
  <r>
    <x v="6"/>
    <x v="7"/>
    <n v="15"/>
    <x v="14"/>
    <n v="4.3000001907348633"/>
  </r>
  <r>
    <x v="6"/>
    <x v="8"/>
    <n v="15"/>
    <x v="14"/>
    <n v="4.4000000953674316"/>
  </r>
  <r>
    <x v="6"/>
    <x v="9"/>
    <n v="15"/>
    <x v="14"/>
    <n v="4.1999998092651367"/>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70">
  <r>
    <x v="0"/>
    <x v="0"/>
    <n v="1"/>
    <x v="0"/>
    <n v="4.3899999999999997"/>
  </r>
  <r>
    <x v="0"/>
    <x v="1"/>
    <n v="1"/>
    <x v="0"/>
    <n v="4.3099999999999996"/>
  </r>
  <r>
    <x v="0"/>
    <x v="2"/>
    <n v="1"/>
    <x v="0"/>
    <n v="4.2699999999999996"/>
  </r>
  <r>
    <x v="0"/>
    <x v="3"/>
    <n v="1"/>
    <x v="0"/>
    <n v="4.25"/>
  </r>
  <r>
    <x v="0"/>
    <x v="4"/>
    <n v="1"/>
    <x v="0"/>
    <n v="4.4800000000000004"/>
  </r>
  <r>
    <x v="0"/>
    <x v="5"/>
    <n v="1"/>
    <x v="0"/>
    <n v="4.3499999999999996"/>
  </r>
  <r>
    <x v="0"/>
    <x v="6"/>
    <n v="1"/>
    <x v="0"/>
    <n v="4.34"/>
  </r>
  <r>
    <x v="0"/>
    <x v="7"/>
    <n v="1"/>
    <x v="0"/>
    <n v="4.3099999999999996"/>
  </r>
  <r>
    <x v="0"/>
    <x v="8"/>
    <n v="1"/>
    <x v="0"/>
    <n v="4.33"/>
  </r>
  <r>
    <x v="0"/>
    <x v="9"/>
    <n v="1"/>
    <x v="0"/>
    <n v="4.28"/>
  </r>
  <r>
    <x v="1"/>
    <x v="0"/>
    <n v="1"/>
    <x v="0"/>
    <n v="4.3"/>
  </r>
  <r>
    <x v="1"/>
    <x v="1"/>
    <n v="1"/>
    <x v="0"/>
    <n v="4.22"/>
  </r>
  <r>
    <x v="1"/>
    <x v="2"/>
    <n v="1"/>
    <x v="0"/>
    <n v="4.22"/>
  </r>
  <r>
    <x v="1"/>
    <x v="3"/>
    <n v="1"/>
    <x v="0"/>
    <n v="4.1900000000000004"/>
  </r>
  <r>
    <x v="1"/>
    <x v="4"/>
    <n v="1"/>
    <x v="0"/>
    <n v="4.47"/>
  </r>
  <r>
    <x v="1"/>
    <x v="5"/>
    <n v="1"/>
    <x v="0"/>
    <n v="4.37"/>
  </r>
  <r>
    <x v="1"/>
    <x v="6"/>
    <n v="1"/>
    <x v="0"/>
    <n v="4.26"/>
  </r>
  <r>
    <x v="1"/>
    <x v="7"/>
    <n v="1"/>
    <x v="0"/>
    <n v="4.25"/>
  </r>
  <r>
    <x v="1"/>
    <x v="8"/>
    <n v="1"/>
    <x v="0"/>
    <n v="4.3"/>
  </r>
  <r>
    <x v="1"/>
    <x v="9"/>
    <n v="1"/>
    <x v="0"/>
    <n v="4.2699999999999996"/>
  </r>
  <r>
    <x v="2"/>
    <x v="0"/>
    <n v="1"/>
    <x v="0"/>
    <n v="4.16"/>
  </r>
  <r>
    <x v="2"/>
    <x v="1"/>
    <n v="1"/>
    <x v="0"/>
    <n v="3.91"/>
  </r>
  <r>
    <x v="2"/>
    <x v="2"/>
    <n v="1"/>
    <x v="0"/>
    <n v="4.0599999999999996"/>
  </r>
  <r>
    <x v="2"/>
    <x v="3"/>
    <n v="1"/>
    <x v="0"/>
    <n v="4.0999999999999996"/>
  </r>
  <r>
    <x v="2"/>
    <x v="4"/>
    <n v="1"/>
    <x v="0"/>
    <n v="4.49"/>
  </r>
  <r>
    <x v="2"/>
    <x v="5"/>
    <n v="1"/>
    <x v="0"/>
    <n v="4.17"/>
  </r>
  <r>
    <x v="2"/>
    <x v="6"/>
    <n v="1"/>
    <x v="0"/>
    <n v="4.13"/>
  </r>
  <r>
    <x v="2"/>
    <x v="7"/>
    <n v="1"/>
    <x v="0"/>
    <n v="4.0999999999999996"/>
  </r>
  <r>
    <x v="2"/>
    <x v="8"/>
    <n v="1"/>
    <x v="0"/>
    <n v="4.18"/>
  </r>
  <r>
    <x v="2"/>
    <x v="9"/>
    <n v="1"/>
    <x v="0"/>
    <n v="4.0999999999999996"/>
  </r>
  <r>
    <x v="0"/>
    <x v="0"/>
    <n v="2"/>
    <x v="1"/>
    <n v="4.3499999999999996"/>
  </r>
  <r>
    <x v="0"/>
    <x v="1"/>
    <n v="2"/>
    <x v="1"/>
    <n v="4.24"/>
  </r>
  <r>
    <x v="0"/>
    <x v="2"/>
    <n v="2"/>
    <x v="1"/>
    <n v="4.26"/>
  </r>
  <r>
    <x v="0"/>
    <x v="3"/>
    <n v="2"/>
    <x v="1"/>
    <n v="4.28"/>
  </r>
  <r>
    <x v="0"/>
    <x v="4"/>
    <n v="2"/>
    <x v="1"/>
    <n v="4.4800000000000004"/>
  </r>
  <r>
    <x v="0"/>
    <x v="5"/>
    <n v="2"/>
    <x v="1"/>
    <n v="4.3499999999999996"/>
  </r>
  <r>
    <x v="0"/>
    <x v="6"/>
    <n v="2"/>
    <x v="1"/>
    <n v="4.41"/>
  </r>
  <r>
    <x v="0"/>
    <x v="7"/>
    <n v="2"/>
    <x v="1"/>
    <n v="4.34"/>
  </r>
  <r>
    <x v="0"/>
    <x v="8"/>
    <n v="2"/>
    <x v="1"/>
    <n v="4.37"/>
  </r>
  <r>
    <x v="0"/>
    <x v="9"/>
    <n v="2"/>
    <x v="1"/>
    <n v="4.29"/>
  </r>
  <r>
    <x v="1"/>
    <x v="0"/>
    <n v="2"/>
    <x v="1"/>
    <n v="4.1500000000000004"/>
  </r>
  <r>
    <x v="1"/>
    <x v="1"/>
    <n v="2"/>
    <x v="1"/>
    <n v="4.0599999999999996"/>
  </r>
  <r>
    <x v="1"/>
    <x v="2"/>
    <n v="2"/>
    <x v="1"/>
    <n v="4.05"/>
  </r>
  <r>
    <x v="1"/>
    <x v="3"/>
    <n v="2"/>
    <x v="1"/>
    <n v="4.03"/>
  </r>
  <r>
    <x v="1"/>
    <x v="4"/>
    <n v="2"/>
    <x v="1"/>
    <n v="4.2699999999999996"/>
  </r>
  <r>
    <x v="1"/>
    <x v="5"/>
    <n v="2"/>
    <x v="1"/>
    <n v="4.1100000000000003"/>
  </r>
  <r>
    <x v="1"/>
    <x v="6"/>
    <n v="2"/>
    <x v="1"/>
    <n v="4.05"/>
  </r>
  <r>
    <x v="1"/>
    <x v="7"/>
    <n v="2"/>
    <x v="1"/>
    <n v="3.93"/>
  </r>
  <r>
    <x v="1"/>
    <x v="8"/>
    <n v="2"/>
    <x v="1"/>
    <n v="4.18"/>
  </r>
  <r>
    <x v="1"/>
    <x v="9"/>
    <n v="2"/>
    <x v="1"/>
    <n v="4"/>
  </r>
  <r>
    <x v="2"/>
    <x v="0"/>
    <n v="2"/>
    <x v="1"/>
    <n v="4.32"/>
  </r>
  <r>
    <x v="2"/>
    <x v="1"/>
    <n v="2"/>
    <x v="1"/>
    <n v="4.04"/>
  </r>
  <r>
    <x v="2"/>
    <x v="2"/>
    <n v="2"/>
    <x v="1"/>
    <n v="4.22"/>
  </r>
  <r>
    <x v="2"/>
    <x v="3"/>
    <n v="2"/>
    <x v="1"/>
    <n v="4.21"/>
  </r>
  <r>
    <x v="2"/>
    <x v="4"/>
    <n v="2"/>
    <x v="1"/>
    <n v="4.53"/>
  </r>
  <r>
    <x v="2"/>
    <x v="5"/>
    <n v="2"/>
    <x v="1"/>
    <n v="4.25"/>
  </r>
  <r>
    <x v="2"/>
    <x v="6"/>
    <n v="2"/>
    <x v="1"/>
    <n v="4.25"/>
  </r>
  <r>
    <x v="2"/>
    <x v="7"/>
    <n v="2"/>
    <x v="1"/>
    <n v="4.22"/>
  </r>
  <r>
    <x v="2"/>
    <x v="8"/>
    <n v="2"/>
    <x v="1"/>
    <n v="4.3499999999999996"/>
  </r>
  <r>
    <x v="2"/>
    <x v="9"/>
    <n v="2"/>
    <x v="1"/>
    <n v="4.2699999999999996"/>
  </r>
  <r>
    <x v="0"/>
    <x v="0"/>
    <n v="3"/>
    <x v="2"/>
    <n v="4.3499999999999996"/>
  </r>
  <r>
    <x v="0"/>
    <x v="1"/>
    <n v="3"/>
    <x v="2"/>
    <n v="4.24"/>
  </r>
  <r>
    <x v="0"/>
    <x v="2"/>
    <n v="3"/>
    <x v="2"/>
    <n v="4.25"/>
  </r>
  <r>
    <x v="0"/>
    <x v="3"/>
    <n v="3"/>
    <x v="2"/>
    <n v="4.1900000000000004"/>
  </r>
  <r>
    <x v="0"/>
    <x v="4"/>
    <n v="3"/>
    <x v="2"/>
    <n v="4.47"/>
  </r>
  <r>
    <x v="0"/>
    <x v="5"/>
    <n v="3"/>
    <x v="2"/>
    <n v="4.3"/>
  </r>
  <r>
    <x v="0"/>
    <x v="6"/>
    <n v="3"/>
    <x v="2"/>
    <n v="4.3499999999999996"/>
  </r>
  <r>
    <x v="0"/>
    <x v="7"/>
    <n v="3"/>
    <x v="2"/>
    <n v="4.28"/>
  </r>
  <r>
    <x v="0"/>
    <x v="8"/>
    <n v="3"/>
    <x v="2"/>
    <n v="4.3600000000000003"/>
  </r>
  <r>
    <x v="0"/>
    <x v="9"/>
    <n v="3"/>
    <x v="2"/>
    <n v="4.2300000000000004"/>
  </r>
  <r>
    <x v="1"/>
    <x v="0"/>
    <n v="3"/>
    <x v="2"/>
    <n v="4.38"/>
  </r>
  <r>
    <x v="1"/>
    <x v="1"/>
    <n v="3"/>
    <x v="2"/>
    <n v="4.34"/>
  </r>
  <r>
    <x v="1"/>
    <x v="2"/>
    <n v="3"/>
    <x v="2"/>
    <n v="4.28"/>
  </r>
  <r>
    <x v="1"/>
    <x v="3"/>
    <n v="3"/>
    <x v="2"/>
    <n v="4.2699999999999996"/>
  </r>
  <r>
    <x v="1"/>
    <x v="4"/>
    <n v="3"/>
    <x v="2"/>
    <n v="4.5"/>
  </r>
  <r>
    <x v="1"/>
    <x v="5"/>
    <n v="3"/>
    <x v="2"/>
    <n v="4.33"/>
  </r>
  <r>
    <x v="1"/>
    <x v="6"/>
    <n v="3"/>
    <x v="2"/>
    <n v="4.29"/>
  </r>
  <r>
    <x v="1"/>
    <x v="7"/>
    <n v="3"/>
    <x v="2"/>
    <n v="4.0199999999999996"/>
  </r>
  <r>
    <x v="1"/>
    <x v="8"/>
    <n v="3"/>
    <x v="2"/>
    <n v="4.34"/>
  </r>
  <r>
    <x v="1"/>
    <x v="9"/>
    <n v="3"/>
    <x v="2"/>
    <n v="4.26"/>
  </r>
  <r>
    <x v="2"/>
    <x v="0"/>
    <n v="3"/>
    <x v="2"/>
    <n v="4.32"/>
  </r>
  <r>
    <x v="2"/>
    <x v="1"/>
    <n v="3"/>
    <x v="2"/>
    <n v="4.0599999999999996"/>
  </r>
  <r>
    <x v="2"/>
    <x v="2"/>
    <n v="3"/>
    <x v="2"/>
    <n v="4.1900000000000004"/>
  </r>
  <r>
    <x v="2"/>
    <x v="3"/>
    <n v="3"/>
    <x v="2"/>
    <n v="4.21"/>
  </r>
  <r>
    <x v="2"/>
    <x v="4"/>
    <n v="3"/>
    <x v="2"/>
    <n v="4.5999999999999996"/>
  </r>
  <r>
    <x v="2"/>
    <x v="5"/>
    <n v="3"/>
    <x v="2"/>
    <n v="4.3099999999999996"/>
  </r>
  <r>
    <x v="2"/>
    <x v="6"/>
    <n v="3"/>
    <x v="2"/>
    <n v="4.3"/>
  </r>
  <r>
    <x v="2"/>
    <x v="7"/>
    <n v="3"/>
    <x v="2"/>
    <n v="4.25"/>
  </r>
  <r>
    <x v="2"/>
    <x v="8"/>
    <n v="3"/>
    <x v="2"/>
    <n v="4.3899999999999997"/>
  </r>
  <r>
    <x v="2"/>
    <x v="9"/>
    <n v="3"/>
    <x v="2"/>
    <n v="4.22"/>
  </r>
  <r>
    <x v="0"/>
    <x v="0"/>
    <n v="4"/>
    <x v="3"/>
    <n v="4.3600000000000003"/>
  </r>
  <r>
    <x v="0"/>
    <x v="1"/>
    <n v="4"/>
    <x v="3"/>
    <n v="4.26"/>
  </r>
  <r>
    <x v="0"/>
    <x v="2"/>
    <n v="4"/>
    <x v="3"/>
    <n v="4.2699999999999996"/>
  </r>
  <r>
    <x v="0"/>
    <x v="3"/>
    <n v="4"/>
    <x v="3"/>
    <n v="4.29"/>
  </r>
  <r>
    <x v="0"/>
    <x v="4"/>
    <n v="4"/>
    <x v="3"/>
    <n v="4.45"/>
  </r>
  <r>
    <x v="0"/>
    <x v="5"/>
    <n v="4"/>
    <x v="3"/>
    <n v="4.3099999999999996"/>
  </r>
  <r>
    <x v="0"/>
    <x v="6"/>
    <n v="4"/>
    <x v="3"/>
    <n v="4.38"/>
  </r>
  <r>
    <x v="0"/>
    <x v="7"/>
    <n v="4"/>
    <x v="3"/>
    <n v="4.29"/>
  </r>
  <r>
    <x v="0"/>
    <x v="8"/>
    <n v="4"/>
    <x v="3"/>
    <n v="4.3499999999999996"/>
  </r>
  <r>
    <x v="0"/>
    <x v="9"/>
    <n v="4"/>
    <x v="3"/>
    <n v="4.3"/>
  </r>
  <r>
    <x v="1"/>
    <x v="0"/>
    <n v="4"/>
    <x v="3"/>
    <n v="4.4400000000000004"/>
  </r>
  <r>
    <x v="1"/>
    <x v="1"/>
    <n v="4"/>
    <x v="3"/>
    <n v="4.3"/>
  </r>
  <r>
    <x v="1"/>
    <x v="2"/>
    <n v="4"/>
    <x v="3"/>
    <n v="4.32"/>
  </r>
  <r>
    <x v="1"/>
    <x v="3"/>
    <n v="4"/>
    <x v="3"/>
    <n v="4.4000000000000004"/>
  </r>
  <r>
    <x v="1"/>
    <x v="4"/>
    <n v="4"/>
    <x v="3"/>
    <n v="4.59"/>
  </r>
  <r>
    <x v="1"/>
    <x v="5"/>
    <n v="4"/>
    <x v="3"/>
    <n v="4.42"/>
  </r>
  <r>
    <x v="1"/>
    <x v="6"/>
    <n v="4"/>
    <x v="3"/>
    <n v="4.34"/>
  </r>
  <r>
    <x v="1"/>
    <x v="7"/>
    <n v="4"/>
    <x v="3"/>
    <n v="4.1900000000000004"/>
  </r>
  <r>
    <x v="1"/>
    <x v="8"/>
    <n v="4"/>
    <x v="3"/>
    <n v="4.3899999999999997"/>
  </r>
  <r>
    <x v="1"/>
    <x v="9"/>
    <n v="4"/>
    <x v="3"/>
    <n v="4.43"/>
  </r>
  <r>
    <x v="2"/>
    <x v="0"/>
    <n v="4"/>
    <x v="3"/>
    <n v="4.2300000000000004"/>
  </r>
  <r>
    <x v="2"/>
    <x v="1"/>
    <n v="4"/>
    <x v="3"/>
    <n v="3.98"/>
  </r>
  <r>
    <x v="2"/>
    <x v="2"/>
    <n v="4"/>
    <x v="3"/>
    <n v="4.1500000000000004"/>
  </r>
  <r>
    <x v="2"/>
    <x v="3"/>
    <n v="4"/>
    <x v="3"/>
    <n v="4.18"/>
  </r>
  <r>
    <x v="2"/>
    <x v="4"/>
    <n v="4"/>
    <x v="3"/>
    <n v="0.52"/>
  </r>
  <r>
    <x v="2"/>
    <x v="5"/>
    <n v="4"/>
    <x v="3"/>
    <n v="4.22"/>
  </r>
  <r>
    <x v="2"/>
    <x v="6"/>
    <n v="4"/>
    <x v="3"/>
    <n v="4.2"/>
  </r>
  <r>
    <x v="2"/>
    <x v="7"/>
    <n v="4"/>
    <x v="3"/>
    <n v="4.1399999999999997"/>
  </r>
  <r>
    <x v="2"/>
    <x v="8"/>
    <n v="4"/>
    <x v="3"/>
    <n v="4.3"/>
  </r>
  <r>
    <x v="2"/>
    <x v="9"/>
    <n v="4"/>
    <x v="3"/>
    <n v="4.13"/>
  </r>
  <r>
    <x v="0"/>
    <x v="0"/>
    <n v="5"/>
    <x v="4"/>
    <n v="4.45"/>
  </r>
  <r>
    <x v="0"/>
    <x v="1"/>
    <n v="5"/>
    <x v="4"/>
    <n v="4.37"/>
  </r>
  <r>
    <x v="0"/>
    <x v="2"/>
    <n v="5"/>
    <x v="4"/>
    <n v="4.3499999999999996"/>
  </r>
  <r>
    <x v="0"/>
    <x v="3"/>
    <n v="5"/>
    <x v="4"/>
    <n v="4.32"/>
  </r>
  <r>
    <x v="0"/>
    <x v="4"/>
    <n v="5"/>
    <x v="4"/>
    <n v="4.57"/>
  </r>
  <r>
    <x v="0"/>
    <x v="5"/>
    <n v="5"/>
    <x v="4"/>
    <n v="4.42"/>
  </r>
  <r>
    <x v="0"/>
    <x v="6"/>
    <n v="5"/>
    <x v="4"/>
    <n v="4.53"/>
  </r>
  <r>
    <x v="0"/>
    <x v="7"/>
    <n v="5"/>
    <x v="4"/>
    <n v="4.42"/>
  </r>
  <r>
    <x v="0"/>
    <x v="8"/>
    <n v="5"/>
    <x v="4"/>
    <n v="4.47"/>
  </r>
  <r>
    <x v="0"/>
    <x v="9"/>
    <n v="5"/>
    <x v="4"/>
    <n v="4.4000000000000004"/>
  </r>
  <r>
    <x v="1"/>
    <x v="0"/>
    <n v="5"/>
    <x v="4"/>
    <n v="4.4000000000000004"/>
  </r>
  <r>
    <x v="1"/>
    <x v="1"/>
    <n v="5"/>
    <x v="4"/>
    <n v="4.2699999999999996"/>
  </r>
  <r>
    <x v="1"/>
    <x v="2"/>
    <n v="5"/>
    <x v="4"/>
    <n v="4.33"/>
  </r>
  <r>
    <x v="1"/>
    <x v="3"/>
    <n v="5"/>
    <x v="4"/>
    <n v="4.2699999999999996"/>
  </r>
  <r>
    <x v="1"/>
    <x v="4"/>
    <n v="5"/>
    <x v="4"/>
    <n v="4.51"/>
  </r>
  <r>
    <x v="1"/>
    <x v="5"/>
    <n v="5"/>
    <x v="4"/>
    <n v="4.41"/>
  </r>
  <r>
    <x v="1"/>
    <x v="6"/>
    <n v="5"/>
    <x v="4"/>
    <n v="4.3899999999999997"/>
  </r>
  <r>
    <x v="1"/>
    <x v="7"/>
    <n v="5"/>
    <x v="4"/>
    <n v="4.13"/>
  </r>
  <r>
    <x v="1"/>
    <x v="8"/>
    <n v="5"/>
    <x v="4"/>
    <n v="4.34"/>
  </r>
  <r>
    <x v="1"/>
    <x v="9"/>
    <n v="5"/>
    <x v="4"/>
    <n v="4.29"/>
  </r>
  <r>
    <x v="2"/>
    <x v="0"/>
    <n v="5"/>
    <x v="4"/>
    <n v="4.29"/>
  </r>
  <r>
    <x v="2"/>
    <x v="1"/>
    <n v="5"/>
    <x v="4"/>
    <n v="4.07"/>
  </r>
  <r>
    <x v="2"/>
    <x v="2"/>
    <n v="5"/>
    <x v="4"/>
    <n v="4.17"/>
  </r>
  <r>
    <x v="2"/>
    <x v="3"/>
    <n v="5"/>
    <x v="4"/>
    <n v="4.18"/>
  </r>
  <r>
    <x v="2"/>
    <x v="4"/>
    <n v="5"/>
    <x v="4"/>
    <n v="4.5199999999999996"/>
  </r>
  <r>
    <x v="2"/>
    <x v="5"/>
    <n v="5"/>
    <x v="4"/>
    <n v="4.26"/>
  </r>
  <r>
    <x v="2"/>
    <x v="6"/>
    <n v="5"/>
    <x v="4"/>
    <n v="4.26"/>
  </r>
  <r>
    <x v="2"/>
    <x v="7"/>
    <n v="5"/>
    <x v="4"/>
    <n v="4.26"/>
  </r>
  <r>
    <x v="2"/>
    <x v="8"/>
    <n v="5"/>
    <x v="4"/>
    <n v="4.3499999999999996"/>
  </r>
  <r>
    <x v="2"/>
    <x v="9"/>
    <n v="5"/>
    <x v="4"/>
    <n v="4.1500000000000004"/>
  </r>
  <r>
    <x v="0"/>
    <x v="0"/>
    <n v="6"/>
    <x v="5"/>
    <n v="4.43"/>
  </r>
  <r>
    <x v="0"/>
    <x v="1"/>
    <n v="6"/>
    <x v="5"/>
    <n v="4.3499999999999996"/>
  </r>
  <r>
    <x v="0"/>
    <x v="2"/>
    <n v="6"/>
    <x v="5"/>
    <n v="4.34"/>
  </r>
  <r>
    <x v="0"/>
    <x v="3"/>
    <n v="6"/>
    <x v="5"/>
    <n v="4.3"/>
  </r>
  <r>
    <x v="0"/>
    <x v="4"/>
    <n v="6"/>
    <x v="5"/>
    <n v="4.55"/>
  </r>
  <r>
    <x v="0"/>
    <x v="5"/>
    <n v="6"/>
    <x v="5"/>
    <n v="4.47"/>
  </r>
  <r>
    <x v="0"/>
    <x v="6"/>
    <n v="6"/>
    <x v="5"/>
    <n v="4.53"/>
  </r>
  <r>
    <x v="0"/>
    <x v="7"/>
    <n v="6"/>
    <x v="5"/>
    <n v="4.4400000000000004"/>
  </r>
  <r>
    <x v="0"/>
    <x v="8"/>
    <n v="6"/>
    <x v="5"/>
    <n v="4.47"/>
  </r>
  <r>
    <x v="0"/>
    <x v="9"/>
    <n v="6"/>
    <x v="5"/>
    <n v="4.3899999999999997"/>
  </r>
  <r>
    <x v="1"/>
    <x v="0"/>
    <n v="6"/>
    <x v="5"/>
    <n v="4.3600000000000003"/>
  </r>
  <r>
    <x v="1"/>
    <x v="1"/>
    <n v="6"/>
    <x v="5"/>
    <n v="4.3099999999999996"/>
  </r>
  <r>
    <x v="1"/>
    <x v="2"/>
    <n v="6"/>
    <x v="5"/>
    <n v="4.26"/>
  </r>
  <r>
    <x v="1"/>
    <x v="3"/>
    <n v="6"/>
    <x v="5"/>
    <n v="4.22"/>
  </r>
  <r>
    <x v="1"/>
    <x v="4"/>
    <n v="6"/>
    <x v="5"/>
    <n v="4.54"/>
  </r>
  <r>
    <x v="1"/>
    <x v="5"/>
    <n v="6"/>
    <x v="5"/>
    <n v="4.38"/>
  </r>
  <r>
    <x v="1"/>
    <x v="6"/>
    <n v="6"/>
    <x v="5"/>
    <n v="4.34"/>
  </r>
  <r>
    <x v="1"/>
    <x v="7"/>
    <n v="6"/>
    <x v="5"/>
    <n v="4.0599999999999996"/>
  </r>
  <r>
    <x v="1"/>
    <x v="8"/>
    <n v="6"/>
    <x v="5"/>
    <n v="4.3099999999999996"/>
  </r>
  <r>
    <x v="1"/>
    <x v="9"/>
    <n v="6"/>
    <x v="5"/>
    <n v="4.2699999999999996"/>
  </r>
  <r>
    <x v="2"/>
    <x v="0"/>
    <n v="6"/>
    <x v="5"/>
    <n v="4.3499999999999996"/>
  </r>
  <r>
    <x v="2"/>
    <x v="1"/>
    <n v="6"/>
    <x v="5"/>
    <n v="4.12"/>
  </r>
  <r>
    <x v="2"/>
    <x v="2"/>
    <n v="6"/>
    <x v="5"/>
    <n v="4.24"/>
  </r>
  <r>
    <x v="2"/>
    <x v="3"/>
    <n v="6"/>
    <x v="5"/>
    <n v="4.29"/>
  </r>
  <r>
    <x v="2"/>
    <x v="4"/>
    <n v="6"/>
    <x v="5"/>
    <n v="4.55"/>
  </r>
  <r>
    <x v="2"/>
    <x v="5"/>
    <n v="6"/>
    <x v="5"/>
    <n v="4.33"/>
  </r>
  <r>
    <x v="2"/>
    <x v="6"/>
    <n v="6"/>
    <x v="5"/>
    <n v="4.3099999999999996"/>
  </r>
  <r>
    <x v="2"/>
    <x v="7"/>
    <n v="6"/>
    <x v="5"/>
    <n v="4.18"/>
  </r>
  <r>
    <x v="2"/>
    <x v="8"/>
    <n v="6"/>
    <x v="5"/>
    <n v="4.33"/>
  </r>
  <r>
    <x v="2"/>
    <x v="9"/>
    <n v="6"/>
    <x v="5"/>
    <n v="4.22"/>
  </r>
  <r>
    <x v="3"/>
    <x v="0"/>
    <n v="6"/>
    <x v="5"/>
    <n v="4.1500000000000004"/>
  </r>
  <r>
    <x v="3"/>
    <x v="1"/>
    <n v="6"/>
    <x v="5"/>
    <n v="3.97"/>
  </r>
  <r>
    <x v="3"/>
    <x v="2"/>
    <n v="6"/>
    <x v="5"/>
    <n v="4.03"/>
  </r>
  <r>
    <x v="3"/>
    <x v="3"/>
    <n v="6"/>
    <x v="5"/>
    <n v="3.94"/>
  </r>
  <r>
    <x v="3"/>
    <x v="4"/>
    <n v="6"/>
    <x v="5"/>
    <n v="4.17"/>
  </r>
  <r>
    <x v="3"/>
    <x v="5"/>
    <n v="6"/>
    <x v="5"/>
    <n v="4.17"/>
  </r>
  <r>
    <x v="3"/>
    <x v="6"/>
    <n v="6"/>
    <x v="5"/>
    <n v="4.1100000000000003"/>
  </r>
  <r>
    <x v="3"/>
    <x v="7"/>
    <n v="6"/>
    <x v="5"/>
    <n v="4.0599999999999996"/>
  </r>
  <r>
    <x v="3"/>
    <x v="8"/>
    <n v="6"/>
    <x v="5"/>
    <n v="4.22"/>
  </r>
  <r>
    <x v="3"/>
    <x v="9"/>
    <n v="6"/>
    <x v="5"/>
    <n v="4.08"/>
  </r>
  <r>
    <x v="0"/>
    <x v="0"/>
    <n v="7"/>
    <x v="6"/>
    <n v="4.45"/>
  </r>
  <r>
    <x v="0"/>
    <x v="1"/>
    <n v="7"/>
    <x v="6"/>
    <n v="4.41"/>
  </r>
  <r>
    <x v="0"/>
    <x v="2"/>
    <n v="7"/>
    <x v="6"/>
    <n v="4.34"/>
  </r>
  <r>
    <x v="0"/>
    <x v="3"/>
    <n v="7"/>
    <x v="6"/>
    <n v="4.34"/>
  </r>
  <r>
    <x v="0"/>
    <x v="4"/>
    <n v="7"/>
    <x v="6"/>
    <n v="4.57"/>
  </r>
  <r>
    <x v="0"/>
    <x v="5"/>
    <n v="7"/>
    <x v="6"/>
    <n v="4.43"/>
  </r>
  <r>
    <x v="0"/>
    <x v="6"/>
    <n v="7"/>
    <x v="6"/>
    <n v="4.4800000000000004"/>
  </r>
  <r>
    <x v="0"/>
    <x v="7"/>
    <n v="7"/>
    <x v="6"/>
    <n v="4.3"/>
  </r>
  <r>
    <x v="0"/>
    <x v="8"/>
    <n v="7"/>
    <x v="6"/>
    <n v="4.49"/>
  </r>
  <r>
    <x v="0"/>
    <x v="9"/>
    <n v="7"/>
    <x v="6"/>
    <n v="4.4000000000000004"/>
  </r>
  <r>
    <x v="1"/>
    <x v="0"/>
    <n v="7"/>
    <x v="6"/>
    <n v="4.46"/>
  </r>
  <r>
    <x v="1"/>
    <x v="1"/>
    <n v="7"/>
    <x v="6"/>
    <n v="4.32"/>
  </r>
  <r>
    <x v="1"/>
    <x v="2"/>
    <n v="7"/>
    <x v="6"/>
    <n v="4.3"/>
  </r>
  <r>
    <x v="1"/>
    <x v="3"/>
    <n v="7"/>
    <x v="6"/>
    <n v="4.28"/>
  </r>
  <r>
    <x v="1"/>
    <x v="4"/>
    <n v="7"/>
    <x v="6"/>
    <n v="4.58"/>
  </r>
  <r>
    <x v="1"/>
    <x v="5"/>
    <n v="7"/>
    <x v="6"/>
    <n v="4.4400000000000004"/>
  </r>
  <r>
    <x v="1"/>
    <x v="6"/>
    <n v="7"/>
    <x v="6"/>
    <n v="4.28"/>
  </r>
  <r>
    <x v="1"/>
    <x v="7"/>
    <n v="7"/>
    <x v="6"/>
    <n v="4.09"/>
  </r>
  <r>
    <x v="1"/>
    <x v="8"/>
    <n v="7"/>
    <x v="6"/>
    <n v="4.34"/>
  </r>
  <r>
    <x v="1"/>
    <x v="9"/>
    <n v="7"/>
    <x v="6"/>
    <n v="4.3899999999999997"/>
  </r>
  <r>
    <x v="2"/>
    <x v="0"/>
    <n v="7"/>
    <x v="6"/>
    <n v="4.18"/>
  </r>
  <r>
    <x v="2"/>
    <x v="1"/>
    <n v="7"/>
    <x v="6"/>
    <n v="3.96"/>
  </r>
  <r>
    <x v="2"/>
    <x v="2"/>
    <n v="7"/>
    <x v="6"/>
    <n v="4.08"/>
  </r>
  <r>
    <x v="2"/>
    <x v="3"/>
    <n v="7"/>
    <x v="6"/>
    <n v="4.05"/>
  </r>
  <r>
    <x v="2"/>
    <x v="4"/>
    <n v="7"/>
    <x v="6"/>
    <n v="4.45"/>
  </r>
  <r>
    <x v="2"/>
    <x v="5"/>
    <n v="7"/>
    <x v="6"/>
    <n v="4.1100000000000003"/>
  </r>
  <r>
    <x v="2"/>
    <x v="6"/>
    <n v="7"/>
    <x v="6"/>
    <n v="4.1399999999999997"/>
  </r>
  <r>
    <x v="2"/>
    <x v="7"/>
    <n v="7"/>
    <x v="6"/>
    <n v="4.09"/>
  </r>
  <r>
    <x v="2"/>
    <x v="8"/>
    <n v="7"/>
    <x v="6"/>
    <n v="4.28"/>
  </r>
  <r>
    <x v="2"/>
    <x v="9"/>
    <n v="7"/>
    <x v="6"/>
    <n v="4.04"/>
  </r>
  <r>
    <x v="3"/>
    <x v="0"/>
    <n v="7"/>
    <x v="6"/>
    <n v="4.33"/>
  </r>
  <r>
    <x v="3"/>
    <x v="1"/>
    <n v="7"/>
    <x v="6"/>
    <n v="4.13"/>
  </r>
  <r>
    <x v="3"/>
    <x v="2"/>
    <n v="7"/>
    <x v="6"/>
    <n v="3.5"/>
  </r>
  <r>
    <x v="3"/>
    <x v="3"/>
    <n v="7"/>
    <x v="6"/>
    <n v="3.6"/>
  </r>
  <r>
    <x v="3"/>
    <x v="4"/>
    <n v="7"/>
    <x v="6"/>
    <n v="3.5"/>
  </r>
  <r>
    <x v="3"/>
    <x v="5"/>
    <n v="7"/>
    <x v="6"/>
    <n v="3.27"/>
  </r>
  <r>
    <x v="3"/>
    <x v="6"/>
    <n v="7"/>
    <x v="6"/>
    <n v="3.82"/>
  </r>
  <r>
    <x v="3"/>
    <x v="7"/>
    <n v="7"/>
    <x v="6"/>
    <n v="3.27"/>
  </r>
  <r>
    <x v="3"/>
    <x v="8"/>
    <n v="7"/>
    <x v="6"/>
    <n v="3.89"/>
  </r>
  <r>
    <x v="3"/>
    <x v="9"/>
    <n v="7"/>
    <x v="6"/>
    <n v="3.56"/>
  </r>
  <r>
    <x v="0"/>
    <x v="0"/>
    <n v="8"/>
    <x v="7"/>
    <n v="4.4000000953674316"/>
  </r>
  <r>
    <x v="0"/>
    <x v="1"/>
    <n v="8"/>
    <x v="7"/>
    <n v="4.4000000953674316"/>
  </r>
  <r>
    <x v="0"/>
    <x v="2"/>
    <n v="8"/>
    <x v="7"/>
    <n v="4.3000001907348633"/>
  </r>
  <r>
    <x v="0"/>
    <x v="3"/>
    <n v="8"/>
    <x v="7"/>
    <n v="4.3000001907348633"/>
  </r>
  <r>
    <x v="0"/>
    <x v="4"/>
    <n v="8"/>
    <x v="7"/>
    <n v="4.5"/>
  </r>
  <r>
    <x v="0"/>
    <x v="5"/>
    <n v="8"/>
    <x v="7"/>
    <n v="4.4000000953674316"/>
  </r>
  <r>
    <x v="0"/>
    <x v="6"/>
    <n v="8"/>
    <x v="7"/>
    <n v="4.3000001907348633"/>
  </r>
  <r>
    <x v="0"/>
    <x v="7"/>
    <n v="8"/>
    <x v="7"/>
    <n v="4.3000001907348633"/>
  </r>
  <r>
    <x v="0"/>
    <x v="8"/>
    <n v="8"/>
    <x v="7"/>
    <n v="4.4000000953674316"/>
  </r>
  <r>
    <x v="0"/>
    <x v="9"/>
    <n v="8"/>
    <x v="7"/>
    <n v="4.4000000953674316"/>
  </r>
  <r>
    <x v="2"/>
    <x v="0"/>
    <n v="8"/>
    <x v="7"/>
    <n v="4.3000001907348633"/>
  </r>
  <r>
    <x v="2"/>
    <x v="1"/>
    <n v="8"/>
    <x v="7"/>
    <n v="4"/>
  </r>
  <r>
    <x v="2"/>
    <x v="2"/>
    <n v="8"/>
    <x v="7"/>
    <n v="4.1999998092651367"/>
  </r>
  <r>
    <x v="2"/>
    <x v="3"/>
    <n v="8"/>
    <x v="7"/>
    <n v="4.1999998092651367"/>
  </r>
  <r>
    <x v="2"/>
    <x v="4"/>
    <n v="8"/>
    <x v="7"/>
    <n v="4.5"/>
  </r>
  <r>
    <x v="2"/>
    <x v="5"/>
    <n v="8"/>
    <x v="7"/>
    <n v="4.3000001907348633"/>
  </r>
  <r>
    <x v="2"/>
    <x v="6"/>
    <n v="8"/>
    <x v="7"/>
    <n v="4.3000001907348633"/>
  </r>
  <r>
    <x v="2"/>
    <x v="7"/>
    <n v="8"/>
    <x v="7"/>
    <n v="4.3000001907348633"/>
  </r>
  <r>
    <x v="2"/>
    <x v="8"/>
    <n v="8"/>
    <x v="7"/>
    <n v="4.4000000953674316"/>
  </r>
  <r>
    <x v="2"/>
    <x v="9"/>
    <n v="8"/>
    <x v="7"/>
    <n v="4.1999998092651367"/>
  </r>
  <r>
    <x v="3"/>
    <x v="0"/>
    <n v="8"/>
    <x v="7"/>
    <n v="4.3000001907348633"/>
  </r>
  <r>
    <x v="3"/>
    <x v="1"/>
    <n v="8"/>
    <x v="7"/>
    <n v="4.1999998092651367"/>
  </r>
  <r>
    <x v="3"/>
    <x v="2"/>
    <n v="8"/>
    <x v="7"/>
    <n v="4.1999998092651367"/>
  </r>
  <r>
    <x v="3"/>
    <x v="3"/>
    <n v="8"/>
    <x v="7"/>
    <n v="4.0999999046325684"/>
  </r>
  <r>
    <x v="3"/>
    <x v="4"/>
    <n v="8"/>
    <x v="7"/>
    <n v="4.5"/>
  </r>
  <r>
    <x v="3"/>
    <x v="5"/>
    <n v="8"/>
    <x v="7"/>
    <n v="4.3000001907348633"/>
  </r>
  <r>
    <x v="3"/>
    <x v="6"/>
    <n v="8"/>
    <x v="7"/>
    <n v="4.0999999046325684"/>
  </r>
  <r>
    <x v="3"/>
    <x v="7"/>
    <n v="8"/>
    <x v="7"/>
    <n v="4"/>
  </r>
  <r>
    <x v="3"/>
    <x v="8"/>
    <n v="8"/>
    <x v="7"/>
    <n v="4.3000001907348633"/>
  </r>
  <r>
    <x v="3"/>
    <x v="9"/>
    <n v="8"/>
    <x v="7"/>
    <n v="4.1999998092651367"/>
  </r>
  <r>
    <x v="0"/>
    <x v="0"/>
    <n v="9"/>
    <x v="8"/>
    <n v="4.4000000953674316"/>
  </r>
  <r>
    <x v="0"/>
    <x v="1"/>
    <n v="9"/>
    <x v="8"/>
    <n v="4.3000001907348633"/>
  </r>
  <r>
    <x v="0"/>
    <x v="2"/>
    <n v="9"/>
    <x v="8"/>
    <n v="4.3000001907348633"/>
  </r>
  <r>
    <x v="0"/>
    <x v="3"/>
    <n v="9"/>
    <x v="8"/>
    <n v="4.3000001907348633"/>
  </r>
  <r>
    <x v="0"/>
    <x v="4"/>
    <n v="9"/>
    <x v="8"/>
    <n v="4.5"/>
  </r>
  <r>
    <x v="0"/>
    <x v="5"/>
    <n v="9"/>
    <x v="8"/>
    <n v="4.4000000953674316"/>
  </r>
  <r>
    <x v="0"/>
    <x v="6"/>
    <n v="9"/>
    <x v="8"/>
    <n v="4.4000000953674316"/>
  </r>
  <r>
    <x v="0"/>
    <x v="7"/>
    <n v="9"/>
    <x v="8"/>
    <n v="4.3000001907348633"/>
  </r>
  <r>
    <x v="0"/>
    <x v="8"/>
    <n v="9"/>
    <x v="8"/>
    <n v="4.4000000953674316"/>
  </r>
  <r>
    <x v="0"/>
    <x v="9"/>
    <n v="9"/>
    <x v="8"/>
    <n v="4.3000001907348633"/>
  </r>
  <r>
    <x v="2"/>
    <x v="0"/>
    <n v="9"/>
    <x v="8"/>
    <n v="4.3000001907348633"/>
  </r>
  <r>
    <x v="2"/>
    <x v="1"/>
    <n v="9"/>
    <x v="8"/>
    <n v="4.1999998092651367"/>
  </r>
  <r>
    <x v="2"/>
    <x v="2"/>
    <n v="9"/>
    <x v="8"/>
    <n v="4.3000001907348633"/>
  </r>
  <r>
    <x v="2"/>
    <x v="3"/>
    <n v="9"/>
    <x v="8"/>
    <n v="4.3000001907348633"/>
  </r>
  <r>
    <x v="2"/>
    <x v="4"/>
    <n v="9"/>
    <x v="8"/>
    <n v="4.5"/>
  </r>
  <r>
    <x v="2"/>
    <x v="5"/>
    <n v="9"/>
    <x v="8"/>
    <n v="4.3000001907348633"/>
  </r>
  <r>
    <x v="2"/>
    <x v="6"/>
    <n v="9"/>
    <x v="8"/>
    <n v="4.3000001907348633"/>
  </r>
  <r>
    <x v="2"/>
    <x v="7"/>
    <n v="9"/>
    <x v="8"/>
    <n v="4.3000001907348633"/>
  </r>
  <r>
    <x v="2"/>
    <x v="8"/>
    <n v="9"/>
    <x v="8"/>
    <n v="4.4000000953674316"/>
  </r>
  <r>
    <x v="2"/>
    <x v="9"/>
    <n v="9"/>
    <x v="8"/>
    <n v="4.3000001907348633"/>
  </r>
  <r>
    <x v="3"/>
    <x v="0"/>
    <n v="9"/>
    <x v="8"/>
    <n v="4.1999998092651367"/>
  </r>
  <r>
    <x v="3"/>
    <x v="1"/>
    <n v="9"/>
    <x v="8"/>
    <n v="4.0999999046325684"/>
  </r>
  <r>
    <x v="3"/>
    <x v="2"/>
    <n v="9"/>
    <x v="8"/>
    <n v="4.0999999046325684"/>
  </r>
  <r>
    <x v="3"/>
    <x v="3"/>
    <n v="9"/>
    <x v="8"/>
    <n v="4.0999999046325684"/>
  </r>
  <r>
    <x v="3"/>
    <x v="4"/>
    <n v="9"/>
    <x v="8"/>
    <n v="4.4000000953674316"/>
  </r>
  <r>
    <x v="3"/>
    <x v="5"/>
    <n v="9"/>
    <x v="8"/>
    <n v="4.1999998092651367"/>
  </r>
  <r>
    <x v="3"/>
    <x v="6"/>
    <n v="9"/>
    <x v="8"/>
    <n v="4"/>
  </r>
  <r>
    <x v="3"/>
    <x v="7"/>
    <n v="9"/>
    <x v="8"/>
    <n v="3.9000000953674316"/>
  </r>
  <r>
    <x v="3"/>
    <x v="8"/>
    <n v="9"/>
    <x v="8"/>
    <n v="4.1999998092651367"/>
  </r>
  <r>
    <x v="3"/>
    <x v="9"/>
    <n v="9"/>
    <x v="8"/>
    <n v="4.1999998092651367"/>
  </r>
  <r>
    <x v="0"/>
    <x v="0"/>
    <n v="10"/>
    <x v="9"/>
    <n v="4.4000000953674316"/>
  </r>
  <r>
    <x v="0"/>
    <x v="1"/>
    <n v="10"/>
    <x v="9"/>
    <n v="4.3000001907348633"/>
  </r>
  <r>
    <x v="0"/>
    <x v="2"/>
    <n v="10"/>
    <x v="9"/>
    <n v="4.3000001907348633"/>
  </r>
  <r>
    <x v="0"/>
    <x v="3"/>
    <n v="10"/>
    <x v="9"/>
    <n v="4.1999998092651367"/>
  </r>
  <r>
    <x v="0"/>
    <x v="4"/>
    <n v="10"/>
    <x v="9"/>
    <n v="4.5"/>
  </r>
  <r>
    <x v="0"/>
    <x v="5"/>
    <n v="10"/>
    <x v="9"/>
    <n v="4.4000000953674316"/>
  </r>
  <r>
    <x v="0"/>
    <x v="6"/>
    <n v="10"/>
    <x v="9"/>
    <n v="4.4000000953674316"/>
  </r>
  <r>
    <x v="0"/>
    <x v="7"/>
    <n v="10"/>
    <x v="9"/>
    <n v="4.3000001907348633"/>
  </r>
  <r>
    <x v="0"/>
    <x v="8"/>
    <n v="10"/>
    <x v="9"/>
    <n v="4.3000001907348633"/>
  </r>
  <r>
    <x v="0"/>
    <x v="9"/>
    <n v="10"/>
    <x v="9"/>
    <n v="4.3000001907348633"/>
  </r>
  <r>
    <x v="2"/>
    <x v="0"/>
    <n v="10"/>
    <x v="9"/>
    <n v="4.4000000953674316"/>
  </r>
  <r>
    <x v="2"/>
    <x v="1"/>
    <n v="10"/>
    <x v="9"/>
    <n v="4.3000001907348633"/>
  </r>
  <r>
    <x v="2"/>
    <x v="2"/>
    <n v="10"/>
    <x v="9"/>
    <n v="4.3000001907348633"/>
  </r>
  <r>
    <x v="2"/>
    <x v="3"/>
    <n v="10"/>
    <x v="9"/>
    <n v="4.3000001907348633"/>
  </r>
  <r>
    <x v="2"/>
    <x v="4"/>
    <n v="10"/>
    <x v="9"/>
    <n v="4.5"/>
  </r>
  <r>
    <x v="2"/>
    <x v="5"/>
    <n v="10"/>
    <x v="9"/>
    <n v="4.3000001907348633"/>
  </r>
  <r>
    <x v="2"/>
    <x v="6"/>
    <n v="10"/>
    <x v="9"/>
    <n v="4.4000000953674316"/>
  </r>
  <r>
    <x v="2"/>
    <x v="7"/>
    <n v="10"/>
    <x v="9"/>
    <n v="4.3000001907348633"/>
  </r>
  <r>
    <x v="2"/>
    <x v="8"/>
    <n v="10"/>
    <x v="9"/>
    <n v="4.5"/>
  </r>
  <r>
    <x v="2"/>
    <x v="9"/>
    <n v="10"/>
    <x v="9"/>
    <n v="4.3000001907348633"/>
  </r>
  <r>
    <x v="3"/>
    <x v="0"/>
    <n v="10"/>
    <x v="9"/>
    <n v="4.1999998092651367"/>
  </r>
  <r>
    <x v="3"/>
    <x v="1"/>
    <n v="10"/>
    <x v="9"/>
    <n v="4.0999999046325684"/>
  </r>
  <r>
    <x v="3"/>
    <x v="2"/>
    <n v="10"/>
    <x v="9"/>
    <n v="4.0999999046325684"/>
  </r>
  <r>
    <x v="3"/>
    <x v="3"/>
    <n v="10"/>
    <x v="9"/>
    <n v="4"/>
  </r>
  <r>
    <x v="3"/>
    <x v="4"/>
    <n v="10"/>
    <x v="9"/>
    <n v="4.5"/>
  </r>
  <r>
    <x v="3"/>
    <x v="5"/>
    <n v="10"/>
    <x v="9"/>
    <n v="4.1999998092651367"/>
  </r>
  <r>
    <x v="3"/>
    <x v="6"/>
    <n v="10"/>
    <x v="9"/>
    <n v="4"/>
  </r>
  <r>
    <x v="3"/>
    <x v="7"/>
    <n v="10"/>
    <x v="9"/>
    <n v="3.9000000953674316"/>
  </r>
  <r>
    <x v="3"/>
    <x v="8"/>
    <n v="10"/>
    <x v="9"/>
    <n v="4.1999998092651367"/>
  </r>
  <r>
    <x v="3"/>
    <x v="9"/>
    <n v="10"/>
    <x v="9"/>
    <n v="4.1999998092651367"/>
  </r>
  <r>
    <x v="0"/>
    <x v="0"/>
    <n v="11"/>
    <x v="10"/>
    <n v="4.4000000953674316"/>
  </r>
  <r>
    <x v="0"/>
    <x v="1"/>
    <n v="11"/>
    <x v="10"/>
    <n v="4.4000000953674316"/>
  </r>
  <r>
    <x v="0"/>
    <x v="2"/>
    <n v="11"/>
    <x v="10"/>
    <n v="4.3000001907348633"/>
  </r>
  <r>
    <x v="0"/>
    <x v="3"/>
    <n v="11"/>
    <x v="10"/>
    <n v="4.3000001907348633"/>
  </r>
  <r>
    <x v="0"/>
    <x v="4"/>
    <n v="11"/>
    <x v="10"/>
    <n v="4.5"/>
  </r>
  <r>
    <x v="0"/>
    <x v="5"/>
    <n v="11"/>
    <x v="10"/>
    <n v="4.4000000953674316"/>
  </r>
  <r>
    <x v="0"/>
    <x v="6"/>
    <n v="11"/>
    <x v="10"/>
    <n v="4.4000000953674316"/>
  </r>
  <r>
    <x v="0"/>
    <x v="7"/>
    <n v="11"/>
    <x v="10"/>
    <n v="4.3000001907348633"/>
  </r>
  <r>
    <x v="0"/>
    <x v="8"/>
    <n v="11"/>
    <x v="10"/>
    <n v="4.4000000953674316"/>
  </r>
  <r>
    <x v="0"/>
    <x v="9"/>
    <n v="11"/>
    <x v="10"/>
    <n v="4.3000001907348633"/>
  </r>
  <r>
    <x v="2"/>
    <x v="0"/>
    <n v="11"/>
    <x v="10"/>
    <n v="4.4000000953674316"/>
  </r>
  <r>
    <x v="2"/>
    <x v="1"/>
    <n v="11"/>
    <x v="10"/>
    <n v="4.1999998092651367"/>
  </r>
  <r>
    <x v="2"/>
    <x v="2"/>
    <n v="11"/>
    <x v="10"/>
    <n v="4.3000001907348633"/>
  </r>
  <r>
    <x v="2"/>
    <x v="3"/>
    <n v="11"/>
    <x v="10"/>
    <n v="4.3000001907348633"/>
  </r>
  <r>
    <x v="2"/>
    <x v="4"/>
    <n v="11"/>
    <x v="10"/>
    <n v="4.5999999046325684"/>
  </r>
  <r>
    <x v="2"/>
    <x v="5"/>
    <n v="11"/>
    <x v="10"/>
    <n v="4.4000000953674316"/>
  </r>
  <r>
    <x v="2"/>
    <x v="6"/>
    <n v="11"/>
    <x v="10"/>
    <n v="4.3000001907348633"/>
  </r>
  <r>
    <x v="2"/>
    <x v="7"/>
    <n v="11"/>
    <x v="10"/>
    <n v="4.3000001907348633"/>
  </r>
  <r>
    <x v="2"/>
    <x v="8"/>
    <n v="11"/>
    <x v="10"/>
    <n v="4.4000000953674316"/>
  </r>
  <r>
    <x v="2"/>
    <x v="9"/>
    <n v="11"/>
    <x v="10"/>
    <n v="4.3000001907348633"/>
  </r>
  <r>
    <x v="3"/>
    <x v="0"/>
    <n v="11"/>
    <x v="10"/>
    <n v="4.3000001907348633"/>
  </r>
  <r>
    <x v="3"/>
    <x v="1"/>
    <n v="11"/>
    <x v="10"/>
    <n v="4.1999998092651367"/>
  </r>
  <r>
    <x v="3"/>
    <x v="2"/>
    <n v="11"/>
    <x v="10"/>
    <n v="4.3000001907348633"/>
  </r>
  <r>
    <x v="3"/>
    <x v="3"/>
    <n v="11"/>
    <x v="10"/>
    <n v="4.1999998092651367"/>
  </r>
  <r>
    <x v="3"/>
    <x v="4"/>
    <n v="11"/>
    <x v="10"/>
    <n v="4.5"/>
  </r>
  <r>
    <x v="3"/>
    <x v="5"/>
    <n v="11"/>
    <x v="10"/>
    <n v="4.3000001907348633"/>
  </r>
  <r>
    <x v="3"/>
    <x v="6"/>
    <n v="11"/>
    <x v="10"/>
    <n v="4.0999999046325684"/>
  </r>
  <r>
    <x v="3"/>
    <x v="7"/>
    <n v="11"/>
    <x v="10"/>
    <n v="4"/>
  </r>
  <r>
    <x v="3"/>
    <x v="8"/>
    <n v="11"/>
    <x v="10"/>
    <n v="4.3000001907348633"/>
  </r>
  <r>
    <x v="3"/>
    <x v="9"/>
    <n v="11"/>
    <x v="10"/>
    <n v="4.3000001907348633"/>
  </r>
  <r>
    <x v="0"/>
    <x v="0"/>
    <n v="12"/>
    <x v="11"/>
    <n v="4.4000000953674316"/>
  </r>
  <r>
    <x v="0"/>
    <x v="1"/>
    <n v="12"/>
    <x v="11"/>
    <n v="4.4000000953674316"/>
  </r>
  <r>
    <x v="0"/>
    <x v="2"/>
    <n v="12"/>
    <x v="11"/>
    <n v="4.3000001907348633"/>
  </r>
  <r>
    <x v="0"/>
    <x v="3"/>
    <n v="12"/>
    <x v="11"/>
    <n v="4.3000001907348633"/>
  </r>
  <r>
    <x v="0"/>
    <x v="4"/>
    <n v="12"/>
    <x v="11"/>
    <n v="4.5"/>
  </r>
  <r>
    <x v="0"/>
    <x v="5"/>
    <n v="12"/>
    <x v="11"/>
    <n v="4.4000000953674316"/>
  </r>
  <r>
    <x v="0"/>
    <x v="6"/>
    <n v="12"/>
    <x v="11"/>
    <n v="4.4000000953674316"/>
  </r>
  <r>
    <x v="0"/>
    <x v="7"/>
    <n v="12"/>
    <x v="11"/>
    <n v="4.3000001907348633"/>
  </r>
  <r>
    <x v="0"/>
    <x v="8"/>
    <n v="12"/>
    <x v="11"/>
    <n v="4.4000000953674316"/>
  </r>
  <r>
    <x v="0"/>
    <x v="9"/>
    <n v="12"/>
    <x v="11"/>
    <n v="4.4000000953674316"/>
  </r>
  <r>
    <x v="2"/>
    <x v="0"/>
    <n v="12"/>
    <x v="11"/>
    <n v="4.4000000953674316"/>
  </r>
  <r>
    <x v="2"/>
    <x v="1"/>
    <n v="12"/>
    <x v="11"/>
    <n v="4.3000001907348633"/>
  </r>
  <r>
    <x v="2"/>
    <x v="2"/>
    <n v="12"/>
    <x v="11"/>
    <n v="4.3000001907348633"/>
  </r>
  <r>
    <x v="2"/>
    <x v="3"/>
    <n v="12"/>
    <x v="11"/>
    <n v="4.4000000953674316"/>
  </r>
  <r>
    <x v="2"/>
    <x v="4"/>
    <n v="12"/>
    <x v="11"/>
    <n v="4.5"/>
  </r>
  <r>
    <x v="2"/>
    <x v="5"/>
    <n v="12"/>
    <x v="11"/>
    <n v="4.3000001907348633"/>
  </r>
  <r>
    <x v="2"/>
    <x v="6"/>
    <n v="12"/>
    <x v="11"/>
    <n v="4.3000001907348633"/>
  </r>
  <r>
    <x v="2"/>
    <x v="7"/>
    <n v="12"/>
    <x v="11"/>
    <n v="4.1999998092651367"/>
  </r>
  <r>
    <x v="2"/>
    <x v="8"/>
    <n v="12"/>
    <x v="11"/>
    <n v="4.4000000953674316"/>
  </r>
  <r>
    <x v="2"/>
    <x v="9"/>
    <n v="12"/>
    <x v="11"/>
    <n v="4.3000001907348633"/>
  </r>
  <r>
    <x v="3"/>
    <x v="0"/>
    <n v="12"/>
    <x v="11"/>
    <n v="4.4000000953674316"/>
  </r>
  <r>
    <x v="3"/>
    <x v="1"/>
    <n v="12"/>
    <x v="11"/>
    <n v="4.1999998092651367"/>
  </r>
  <r>
    <x v="3"/>
    <x v="2"/>
    <n v="12"/>
    <x v="11"/>
    <n v="4.3000001907348633"/>
  </r>
  <r>
    <x v="3"/>
    <x v="3"/>
    <n v="12"/>
    <x v="11"/>
    <n v="4.1999998092651367"/>
  </r>
  <r>
    <x v="3"/>
    <x v="4"/>
    <n v="12"/>
    <x v="11"/>
    <n v="4.5999999046325684"/>
  </r>
  <r>
    <x v="3"/>
    <x v="5"/>
    <n v="12"/>
    <x v="11"/>
    <n v="4.4000000953674316"/>
  </r>
  <r>
    <x v="3"/>
    <x v="6"/>
    <n v="12"/>
    <x v="11"/>
    <n v="4.1999998092651367"/>
  </r>
  <r>
    <x v="3"/>
    <x v="7"/>
    <n v="12"/>
    <x v="11"/>
    <n v="4.0999999046325684"/>
  </r>
  <r>
    <x v="3"/>
    <x v="8"/>
    <n v="12"/>
    <x v="11"/>
    <n v="4.4000000953674316"/>
  </r>
  <r>
    <x v="3"/>
    <x v="9"/>
    <n v="12"/>
    <x v="11"/>
    <n v="4.3000001907348633"/>
  </r>
  <r>
    <x v="0"/>
    <x v="0"/>
    <n v="13"/>
    <x v="12"/>
    <n v="4.4000000953674316"/>
  </r>
  <r>
    <x v="0"/>
    <x v="1"/>
    <n v="13"/>
    <x v="12"/>
    <n v="4.4000000953674316"/>
  </r>
  <r>
    <x v="0"/>
    <x v="2"/>
    <n v="13"/>
    <x v="12"/>
    <n v="4.3000001907348633"/>
  </r>
  <r>
    <x v="0"/>
    <x v="3"/>
    <n v="13"/>
    <x v="12"/>
    <n v="4.3000001907348633"/>
  </r>
  <r>
    <x v="0"/>
    <x v="4"/>
    <n v="13"/>
    <x v="12"/>
    <n v="4.5"/>
  </r>
  <r>
    <x v="0"/>
    <x v="5"/>
    <n v="13"/>
    <x v="12"/>
    <n v="4.4000000953674316"/>
  </r>
  <r>
    <x v="0"/>
    <x v="6"/>
    <n v="13"/>
    <x v="12"/>
    <n v="4.4000000953674316"/>
  </r>
  <r>
    <x v="0"/>
    <x v="7"/>
    <n v="13"/>
    <x v="12"/>
    <n v="4.3000001907348633"/>
  </r>
  <r>
    <x v="0"/>
    <x v="8"/>
    <n v="13"/>
    <x v="12"/>
    <n v="4.3000001907348633"/>
  </r>
  <r>
    <x v="0"/>
    <x v="9"/>
    <n v="13"/>
    <x v="12"/>
    <n v="4.3000001907348633"/>
  </r>
  <r>
    <x v="2"/>
    <x v="0"/>
    <n v="13"/>
    <x v="12"/>
    <n v="4.4000000953674316"/>
  </r>
  <r>
    <x v="2"/>
    <x v="1"/>
    <n v="13"/>
    <x v="12"/>
    <n v="4.1999998092651367"/>
  </r>
  <r>
    <x v="2"/>
    <x v="2"/>
    <n v="13"/>
    <x v="12"/>
    <n v="4.3000001907348633"/>
  </r>
  <r>
    <x v="2"/>
    <x v="3"/>
    <n v="13"/>
    <x v="12"/>
    <n v="4.3000001907348633"/>
  </r>
  <r>
    <x v="2"/>
    <x v="4"/>
    <n v="13"/>
    <x v="12"/>
    <n v="4.5"/>
  </r>
  <r>
    <x v="2"/>
    <x v="5"/>
    <n v="13"/>
    <x v="12"/>
    <n v="4.3000001907348633"/>
  </r>
  <r>
    <x v="2"/>
    <x v="6"/>
    <n v="13"/>
    <x v="12"/>
    <n v="4.3000001907348633"/>
  </r>
  <r>
    <x v="2"/>
    <x v="7"/>
    <n v="13"/>
    <x v="12"/>
    <n v="4.1999998092651367"/>
  </r>
  <r>
    <x v="2"/>
    <x v="8"/>
    <n v="13"/>
    <x v="12"/>
    <n v="4.4000000953674316"/>
  </r>
  <r>
    <x v="2"/>
    <x v="9"/>
    <n v="13"/>
    <x v="12"/>
    <n v="4.3000001907348633"/>
  </r>
  <r>
    <x v="3"/>
    <x v="0"/>
    <n v="13"/>
    <x v="12"/>
    <n v="4.1999998092651367"/>
  </r>
  <r>
    <x v="3"/>
    <x v="1"/>
    <n v="13"/>
    <x v="12"/>
    <n v="4.1999998092651367"/>
  </r>
  <r>
    <x v="3"/>
    <x v="2"/>
    <n v="13"/>
    <x v="12"/>
    <n v="4.1999998092651367"/>
  </r>
  <r>
    <x v="3"/>
    <x v="3"/>
    <n v="13"/>
    <x v="12"/>
    <n v="4.0999999046325684"/>
  </r>
  <r>
    <x v="3"/>
    <x v="4"/>
    <n v="13"/>
    <x v="12"/>
    <n v="4.5"/>
  </r>
  <r>
    <x v="3"/>
    <x v="5"/>
    <n v="13"/>
    <x v="12"/>
    <n v="4.0999999046325684"/>
  </r>
  <r>
    <x v="3"/>
    <x v="6"/>
    <n v="13"/>
    <x v="12"/>
    <n v="4"/>
  </r>
  <r>
    <x v="3"/>
    <x v="7"/>
    <n v="13"/>
    <x v="12"/>
    <n v="3.7000000476837158"/>
  </r>
  <r>
    <x v="3"/>
    <x v="8"/>
    <n v="13"/>
    <x v="12"/>
    <n v="4.3000001907348633"/>
  </r>
  <r>
    <x v="3"/>
    <x v="9"/>
    <n v="13"/>
    <x v="12"/>
    <n v="4.0999999046325684"/>
  </r>
  <r>
    <x v="0"/>
    <x v="0"/>
    <n v="14"/>
    <x v="13"/>
    <n v="4.4000000953674316"/>
  </r>
  <r>
    <x v="0"/>
    <x v="1"/>
    <n v="14"/>
    <x v="13"/>
    <n v="4.4000000953674316"/>
  </r>
  <r>
    <x v="0"/>
    <x v="2"/>
    <n v="14"/>
    <x v="13"/>
    <n v="4.3000001907348633"/>
  </r>
  <r>
    <x v="0"/>
    <x v="3"/>
    <n v="14"/>
    <x v="13"/>
    <n v="4.1999998092651367"/>
  </r>
  <r>
    <x v="0"/>
    <x v="4"/>
    <n v="14"/>
    <x v="13"/>
    <n v="4.5"/>
  </r>
  <r>
    <x v="0"/>
    <x v="5"/>
    <n v="14"/>
    <x v="13"/>
    <n v="4.3000001907348633"/>
  </r>
  <r>
    <x v="0"/>
    <x v="6"/>
    <n v="14"/>
    <x v="13"/>
    <n v="4.4000000953674316"/>
  </r>
  <r>
    <x v="0"/>
    <x v="7"/>
    <n v="14"/>
    <x v="13"/>
    <n v="4.3000001907348633"/>
  </r>
  <r>
    <x v="0"/>
    <x v="8"/>
    <n v="14"/>
    <x v="13"/>
    <n v="4.4000000953674316"/>
  </r>
  <r>
    <x v="0"/>
    <x v="9"/>
    <n v="14"/>
    <x v="13"/>
    <n v="4.3000001907348633"/>
  </r>
  <r>
    <x v="2"/>
    <x v="0"/>
    <n v="14"/>
    <x v="13"/>
    <n v="4.4000000953674316"/>
  </r>
  <r>
    <x v="2"/>
    <x v="1"/>
    <n v="14"/>
    <x v="13"/>
    <n v="4.1999998092651367"/>
  </r>
  <r>
    <x v="2"/>
    <x v="2"/>
    <n v="14"/>
    <x v="13"/>
    <n v="4.3000001907348633"/>
  </r>
  <r>
    <x v="2"/>
    <x v="3"/>
    <n v="14"/>
    <x v="13"/>
    <n v="4.3000001907348633"/>
  </r>
  <r>
    <x v="2"/>
    <x v="4"/>
    <n v="14"/>
    <x v="13"/>
    <n v="4.5"/>
  </r>
  <r>
    <x v="2"/>
    <x v="5"/>
    <n v="14"/>
    <x v="13"/>
    <n v="4.3000001907348633"/>
  </r>
  <r>
    <x v="2"/>
    <x v="6"/>
    <n v="14"/>
    <x v="13"/>
    <n v="4.3000001907348633"/>
  </r>
  <r>
    <x v="2"/>
    <x v="7"/>
    <n v="14"/>
    <x v="13"/>
    <n v="4.1999998092651367"/>
  </r>
  <r>
    <x v="2"/>
    <x v="8"/>
    <n v="14"/>
    <x v="13"/>
    <n v="4.4000000953674316"/>
  </r>
  <r>
    <x v="2"/>
    <x v="9"/>
    <n v="14"/>
    <x v="13"/>
    <n v="4.3000001907348633"/>
  </r>
  <r>
    <x v="3"/>
    <x v="0"/>
    <n v="14"/>
    <x v="13"/>
    <n v="4.5"/>
  </r>
  <r>
    <x v="3"/>
    <x v="1"/>
    <n v="14"/>
    <x v="13"/>
    <n v="4.5"/>
  </r>
  <r>
    <x v="3"/>
    <x v="2"/>
    <n v="14"/>
    <x v="13"/>
    <n v="4.4000000953674316"/>
  </r>
  <r>
    <x v="3"/>
    <x v="3"/>
    <n v="14"/>
    <x v="13"/>
    <n v="4.4000000953674316"/>
  </r>
  <r>
    <x v="3"/>
    <x v="4"/>
    <n v="14"/>
    <x v="13"/>
    <n v="4.5999999046325684"/>
  </r>
  <r>
    <x v="3"/>
    <x v="5"/>
    <n v="14"/>
    <x v="13"/>
    <n v="4.4000000953674316"/>
  </r>
  <r>
    <x v="3"/>
    <x v="6"/>
    <n v="14"/>
    <x v="13"/>
    <n v="4.4000000953674316"/>
  </r>
  <r>
    <x v="3"/>
    <x v="7"/>
    <n v="14"/>
    <x v="13"/>
    <n v="4.3000001907348633"/>
  </r>
  <r>
    <x v="3"/>
    <x v="8"/>
    <n v="14"/>
    <x v="13"/>
    <n v="4.4000000953674316"/>
  </r>
  <r>
    <x v="3"/>
    <x v="9"/>
    <n v="14"/>
    <x v="13"/>
    <n v="4.4000000953674316"/>
  </r>
  <r>
    <x v="0"/>
    <x v="0"/>
    <n v="15"/>
    <x v="14"/>
    <n v="4.4000000953674316"/>
  </r>
  <r>
    <x v="0"/>
    <x v="1"/>
    <n v="15"/>
    <x v="14"/>
    <n v="4.4000000953674316"/>
  </r>
  <r>
    <x v="0"/>
    <x v="2"/>
    <n v="15"/>
    <x v="14"/>
    <n v="4.3000001907348633"/>
  </r>
  <r>
    <x v="0"/>
    <x v="3"/>
    <n v="15"/>
    <x v="14"/>
    <n v="4.1999998092651367"/>
  </r>
  <r>
    <x v="0"/>
    <x v="4"/>
    <n v="15"/>
    <x v="14"/>
    <n v="4.5"/>
  </r>
  <r>
    <x v="0"/>
    <x v="5"/>
    <n v="15"/>
    <x v="14"/>
    <n v="4.3000001907348633"/>
  </r>
  <r>
    <x v="0"/>
    <x v="6"/>
    <n v="15"/>
    <x v="14"/>
    <n v="4.3000001907348633"/>
  </r>
  <r>
    <x v="0"/>
    <x v="7"/>
    <n v="15"/>
    <x v="14"/>
    <n v="4.1999998092651367"/>
  </r>
  <r>
    <x v="0"/>
    <x v="8"/>
    <n v="15"/>
    <x v="14"/>
    <n v="4.4000000953674316"/>
  </r>
  <r>
    <x v="0"/>
    <x v="9"/>
    <n v="15"/>
    <x v="14"/>
    <n v="4.1999998092651367"/>
  </r>
  <r>
    <x v="2"/>
    <x v="0"/>
    <n v="15"/>
    <x v="14"/>
    <n v="4.3000001907348633"/>
  </r>
  <r>
    <x v="2"/>
    <x v="1"/>
    <n v="15"/>
    <x v="14"/>
    <n v="4.1999998092651367"/>
  </r>
  <r>
    <x v="2"/>
    <x v="2"/>
    <n v="15"/>
    <x v="14"/>
    <n v="4.1999998092651367"/>
  </r>
  <r>
    <x v="2"/>
    <x v="3"/>
    <n v="15"/>
    <x v="14"/>
    <n v="4.1999998092651367"/>
  </r>
  <r>
    <x v="2"/>
    <x v="4"/>
    <n v="15"/>
    <x v="14"/>
    <n v="4.4000000953674316"/>
  </r>
  <r>
    <x v="2"/>
    <x v="5"/>
    <n v="15"/>
    <x v="14"/>
    <n v="4.3000001907348633"/>
  </r>
  <r>
    <x v="2"/>
    <x v="6"/>
    <n v="15"/>
    <x v="14"/>
    <n v="4.3000001907348633"/>
  </r>
  <r>
    <x v="2"/>
    <x v="7"/>
    <n v="15"/>
    <x v="14"/>
    <n v="4.1999998092651367"/>
  </r>
  <r>
    <x v="2"/>
    <x v="8"/>
    <n v="15"/>
    <x v="14"/>
    <n v="4.4000000953674316"/>
  </r>
  <r>
    <x v="2"/>
    <x v="9"/>
    <n v="15"/>
    <x v="14"/>
    <n v="4.1999998092651367"/>
  </r>
  <r>
    <x v="3"/>
    <x v="0"/>
    <n v="15"/>
    <x v="14"/>
    <n v="4.5999999046325684"/>
  </r>
  <r>
    <x v="3"/>
    <x v="1"/>
    <n v="15"/>
    <x v="14"/>
    <n v="4.4000000953674316"/>
  </r>
  <r>
    <x v="3"/>
    <x v="2"/>
    <n v="15"/>
    <x v="14"/>
    <n v="4.5"/>
  </r>
  <r>
    <x v="3"/>
    <x v="3"/>
    <n v="15"/>
    <x v="14"/>
    <n v="4.4000000953674316"/>
  </r>
  <r>
    <x v="3"/>
    <x v="4"/>
    <n v="15"/>
    <x v="14"/>
    <n v="4.5999999046325684"/>
  </r>
  <r>
    <x v="3"/>
    <x v="5"/>
    <n v="15"/>
    <x v="14"/>
    <n v="4.5"/>
  </r>
  <r>
    <x v="3"/>
    <x v="6"/>
    <n v="15"/>
    <x v="14"/>
    <n v="4.4000000953674316"/>
  </r>
  <r>
    <x v="3"/>
    <x v="7"/>
    <n v="15"/>
    <x v="14"/>
    <n v="4.0999999046325684"/>
  </r>
  <r>
    <x v="3"/>
    <x v="8"/>
    <n v="15"/>
    <x v="14"/>
    <n v="4.5999999046325684"/>
  </r>
  <r>
    <x v="3"/>
    <x v="9"/>
    <n v="15"/>
    <x v="14"/>
    <n v="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9BD569-1E9E-6A45-9A03-893EE9568A3F}" name="PivotTable3" cacheId="6"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5" rowHeaderCaption=" " colHeaderCaption=" ">
  <location ref="A37:C42" firstHeaderRow="1" firstDataRow="2" firstDataCol="1"/>
  <pivotFields count="5">
    <pivotField axis="axisRow" showAll="0" sortType="descending" defaultSubtotal="0">
      <items count="2">
        <item x="1"/>
        <item x="0"/>
      </items>
    </pivotField>
    <pivotField axis="axisRow" showAll="0">
      <items count="11">
        <item h="1" x="3"/>
        <item h="1" x="8"/>
        <item h="1" x="6"/>
        <item h="1" x="5"/>
        <item h="1" x="0"/>
        <item h="1" x="2"/>
        <item h="1" x="4"/>
        <item h="1" x="7"/>
        <item h="1" x="1"/>
        <item x="9"/>
        <item t="default"/>
      </items>
    </pivotField>
    <pivotField showAll="0" sortType="ascending" defaultSubtotal="0">
      <items count="15">
        <item x="0"/>
        <item x="1"/>
        <item x="2"/>
        <item x="3"/>
        <item x="4"/>
        <item x="5"/>
        <item x="6"/>
        <item x="7"/>
        <item x="8"/>
        <item x="9"/>
        <item x="10"/>
        <item x="11"/>
        <item x="12"/>
        <item x="13"/>
        <item x="14"/>
      </items>
    </pivotField>
    <pivotField axis="axisCol" showAll="0" sortType="ascending">
      <items count="16">
        <item h="1" sd="0" x="0"/>
        <item h="1" sd="0" x="1"/>
        <item sd="0" x="2"/>
        <item h="1" sd="0" x="3"/>
        <item h="1" sd="0" x="4"/>
        <item h="1" sd="0" x="5"/>
        <item sd="0" x="6"/>
        <item h="1" sd="0" x="7"/>
        <item h="1" sd="0" x="8"/>
        <item h="1" sd="0" x="9"/>
        <item h="1" sd="0" x="10"/>
        <item h="1" sd="0" x="11"/>
        <item h="1" sd="0" x="12"/>
        <item h="1" sd="0" x="13"/>
        <item h="1" sd="0" x="14"/>
        <item t="default" sd="0"/>
      </items>
    </pivotField>
    <pivotField dataField="1" showAll="0">
      <items count="50">
        <item x="33"/>
        <item x="32"/>
        <item x="21"/>
        <item x="48"/>
        <item x="42"/>
        <item x="2"/>
        <item x="8"/>
        <item x="10"/>
        <item x="24"/>
        <item x="17"/>
        <item x="9"/>
        <item x="27"/>
        <item x="3"/>
        <item x="16"/>
        <item x="45"/>
        <item x="23"/>
        <item x="1"/>
        <item x="40"/>
        <item x="5"/>
        <item x="36"/>
        <item x="0"/>
        <item x="14"/>
        <item x="13"/>
        <item x="6"/>
        <item x="26"/>
        <item x="35"/>
        <item x="44"/>
        <item x="31"/>
        <item x="19"/>
        <item x="7"/>
        <item x="34"/>
        <item x="12"/>
        <item x="25"/>
        <item x="38"/>
        <item x="20"/>
        <item x="4"/>
        <item x="18"/>
        <item x="46"/>
        <item x="22"/>
        <item x="15"/>
        <item x="30"/>
        <item x="39"/>
        <item x="29"/>
        <item x="37"/>
        <item x="28"/>
        <item x="11"/>
        <item x="41"/>
        <item x="47"/>
        <item x="43"/>
        <item t="default"/>
      </items>
    </pivotField>
  </pivotFields>
  <rowFields count="2">
    <field x="0"/>
    <field x="1"/>
  </rowFields>
  <rowItems count="4">
    <i>
      <x/>
    </i>
    <i r="1">
      <x v="9"/>
    </i>
    <i>
      <x v="1"/>
    </i>
    <i r="1">
      <x v="9"/>
    </i>
  </rowItems>
  <colFields count="1">
    <field x="3"/>
  </colFields>
  <colItems count="2">
    <i>
      <x v="2"/>
    </i>
    <i>
      <x v="6"/>
    </i>
  </colItems>
  <dataFields count="1">
    <dataField name=" Mean" fld="4" baseField="0" baseItem="0" numFmtId="2"/>
  </dataFields>
  <chartFormats count="38">
    <chartFormat chart="2" format="117" series="1">
      <pivotArea type="data" outline="0" fieldPosition="0">
        <references count="3">
          <reference field="4294967294" count="1" selected="0">
            <x v="0"/>
          </reference>
          <reference field="0" count="1" selected="0">
            <x v="0"/>
          </reference>
          <reference field="1" count="1" selected="0">
            <x v="5"/>
          </reference>
        </references>
      </pivotArea>
    </chartFormat>
    <chartFormat chart="2" format="118" series="1">
      <pivotArea type="data" outline="0" fieldPosition="0">
        <references count="3">
          <reference field="4294967294" count="1" selected="0">
            <x v="0"/>
          </reference>
          <reference field="0" count="1" selected="0">
            <x v="0"/>
          </reference>
          <reference field="1" count="1" selected="0">
            <x v="6"/>
          </reference>
        </references>
      </pivotArea>
    </chartFormat>
    <chartFormat chart="2" format="119" series="1">
      <pivotArea type="data" outline="0" fieldPosition="0">
        <references count="3">
          <reference field="4294967294" count="1" selected="0">
            <x v="0"/>
          </reference>
          <reference field="0" count="1" selected="0">
            <x v="0"/>
          </reference>
          <reference field="1" count="1" selected="0">
            <x v="7"/>
          </reference>
        </references>
      </pivotArea>
    </chartFormat>
    <chartFormat chart="2" format="120" series="1">
      <pivotArea type="data" outline="0" fieldPosition="0">
        <references count="3">
          <reference field="4294967294" count="1" selected="0">
            <x v="0"/>
          </reference>
          <reference field="0" count="1" selected="0">
            <x v="0"/>
          </reference>
          <reference field="1" count="1" selected="0">
            <x v="8"/>
          </reference>
        </references>
      </pivotArea>
    </chartFormat>
    <chartFormat chart="2" format="121" series="1">
      <pivotArea type="data" outline="0" fieldPosition="0">
        <references count="3">
          <reference field="4294967294" count="1" selected="0">
            <x v="0"/>
          </reference>
          <reference field="0" count="1" selected="0">
            <x v="0"/>
          </reference>
          <reference field="1" count="1" selected="0">
            <x v="9"/>
          </reference>
        </references>
      </pivotArea>
    </chartFormat>
    <chartFormat chart="2" format="122" series="1">
      <pivotArea type="data" outline="0" fieldPosition="0">
        <references count="3">
          <reference field="4294967294" count="1" selected="0">
            <x v="0"/>
          </reference>
          <reference field="0" count="1" selected="0">
            <x v="1"/>
          </reference>
          <reference field="1" count="1" selected="0">
            <x v="0"/>
          </reference>
        </references>
      </pivotArea>
    </chartFormat>
    <chartFormat chart="2" format="123" series="1">
      <pivotArea type="data" outline="0" fieldPosition="0">
        <references count="3">
          <reference field="4294967294" count="1" selected="0">
            <x v="0"/>
          </reference>
          <reference field="0" count="1" selected="0">
            <x v="1"/>
          </reference>
          <reference field="1" count="1" selected="0">
            <x v="1"/>
          </reference>
        </references>
      </pivotArea>
    </chartFormat>
    <chartFormat chart="2" format="124" series="1">
      <pivotArea type="data" outline="0" fieldPosition="0">
        <references count="3">
          <reference field="4294967294" count="1" selected="0">
            <x v="0"/>
          </reference>
          <reference field="0" count="1" selected="0">
            <x v="1"/>
          </reference>
          <reference field="1" count="1" selected="0">
            <x v="2"/>
          </reference>
        </references>
      </pivotArea>
    </chartFormat>
    <chartFormat chart="2" format="125" series="1">
      <pivotArea type="data" outline="0" fieldPosition="0">
        <references count="3">
          <reference field="4294967294" count="1" selected="0">
            <x v="0"/>
          </reference>
          <reference field="0" count="1" selected="0">
            <x v="1"/>
          </reference>
          <reference field="1" count="1" selected="0">
            <x v="3"/>
          </reference>
        </references>
      </pivotArea>
    </chartFormat>
    <chartFormat chart="2" format="126" series="1">
      <pivotArea type="data" outline="0" fieldPosition="0">
        <references count="3">
          <reference field="4294967294" count="1" selected="0">
            <x v="0"/>
          </reference>
          <reference field="0" count="1" selected="0">
            <x v="1"/>
          </reference>
          <reference field="1" count="1" selected="0">
            <x v="4"/>
          </reference>
        </references>
      </pivotArea>
    </chartFormat>
    <chartFormat chart="2" format="127" series="1">
      <pivotArea type="data" outline="0" fieldPosition="0">
        <references count="3">
          <reference field="4294967294" count="1" selected="0">
            <x v="0"/>
          </reference>
          <reference field="0" count="1" selected="0">
            <x v="1"/>
          </reference>
          <reference field="1" count="1" selected="0">
            <x v="5"/>
          </reference>
        </references>
      </pivotArea>
    </chartFormat>
    <chartFormat chart="2" format="128" series="1">
      <pivotArea type="data" outline="0" fieldPosition="0">
        <references count="3">
          <reference field="4294967294" count="1" selected="0">
            <x v="0"/>
          </reference>
          <reference field="0" count="1" selected="0">
            <x v="1"/>
          </reference>
          <reference field="1" count="1" selected="0">
            <x v="6"/>
          </reference>
        </references>
      </pivotArea>
    </chartFormat>
    <chartFormat chart="2" format="129" series="1">
      <pivotArea type="data" outline="0" fieldPosition="0">
        <references count="3">
          <reference field="4294967294" count="1" selected="0">
            <x v="0"/>
          </reference>
          <reference field="0" count="1" selected="0">
            <x v="1"/>
          </reference>
          <reference field="1" count="1" selected="0">
            <x v="7"/>
          </reference>
        </references>
      </pivotArea>
    </chartFormat>
    <chartFormat chart="2" format="130" series="1">
      <pivotArea type="data" outline="0" fieldPosition="0">
        <references count="3">
          <reference field="4294967294" count="1" selected="0">
            <x v="0"/>
          </reference>
          <reference field="0" count="1" selected="0">
            <x v="1"/>
          </reference>
          <reference field="1" count="1" selected="0">
            <x v="8"/>
          </reference>
        </references>
      </pivotArea>
    </chartFormat>
    <chartFormat chart="2" format="131" series="1">
      <pivotArea type="data" outline="0" fieldPosition="0">
        <references count="3">
          <reference field="4294967294" count="1" selected="0">
            <x v="0"/>
          </reference>
          <reference field="0" count="1" selected="0">
            <x v="1"/>
          </reference>
          <reference field="1" count="1" selected="0">
            <x v="9"/>
          </reference>
        </references>
      </pivotArea>
    </chartFormat>
    <chartFormat chart="2" format="132" series="1">
      <pivotArea type="data" outline="0" fieldPosition="0">
        <references count="3">
          <reference field="4294967294" count="1" selected="0">
            <x v="0"/>
          </reference>
          <reference field="0" count="1" selected="0">
            <x v="0"/>
          </reference>
          <reference field="1" count="1" selected="0">
            <x v="0"/>
          </reference>
        </references>
      </pivotArea>
    </chartFormat>
    <chartFormat chart="2" format="133" series="1">
      <pivotArea type="data" outline="0" fieldPosition="0">
        <references count="3">
          <reference field="4294967294" count="1" selected="0">
            <x v="0"/>
          </reference>
          <reference field="0" count="1" selected="0">
            <x v="0"/>
          </reference>
          <reference field="1" count="1" selected="0">
            <x v="1"/>
          </reference>
        </references>
      </pivotArea>
    </chartFormat>
    <chartFormat chart="2" format="134" series="1">
      <pivotArea type="data" outline="0" fieldPosition="0">
        <references count="3">
          <reference field="4294967294" count="1" selected="0">
            <x v="0"/>
          </reference>
          <reference field="0" count="1" selected="0">
            <x v="0"/>
          </reference>
          <reference field="1" count="1" selected="0">
            <x v="2"/>
          </reference>
        </references>
      </pivotArea>
    </chartFormat>
    <chartFormat chart="2" format="135" series="1">
      <pivotArea type="data" outline="0" fieldPosition="0">
        <references count="3">
          <reference field="4294967294" count="1" selected="0">
            <x v="0"/>
          </reference>
          <reference field="0" count="1" selected="0">
            <x v="0"/>
          </reference>
          <reference field="1" count="1" selected="0">
            <x v="3"/>
          </reference>
        </references>
      </pivotArea>
    </chartFormat>
    <chartFormat chart="2" format="136" series="1">
      <pivotArea type="data" outline="0" fieldPosition="0">
        <references count="3">
          <reference field="4294967294" count="1" selected="0">
            <x v="0"/>
          </reference>
          <reference field="0" count="1" selected="0">
            <x v="0"/>
          </reference>
          <reference field="1" count="1" selected="0">
            <x v="4"/>
          </reference>
        </references>
      </pivotArea>
    </chartFormat>
    <chartFormat chart="2" format="137" series="1">
      <pivotArea type="data" outline="0" fieldPosition="0">
        <references count="2">
          <reference field="4294967294" count="1" selected="0">
            <x v="0"/>
          </reference>
          <reference field="3" count="1" selected="0">
            <x v="0"/>
          </reference>
        </references>
      </pivotArea>
    </chartFormat>
    <chartFormat chart="2" format="138" series="1">
      <pivotArea type="data" outline="0" fieldPosition="0">
        <references count="2">
          <reference field="4294967294" count="1" selected="0">
            <x v="0"/>
          </reference>
          <reference field="3" count="1" selected="0">
            <x v="1"/>
          </reference>
        </references>
      </pivotArea>
    </chartFormat>
    <chartFormat chart="2" format="139" series="1">
      <pivotArea type="data" outline="0" fieldPosition="0">
        <references count="2">
          <reference field="4294967294" count="1" selected="0">
            <x v="0"/>
          </reference>
          <reference field="3" count="1" selected="0">
            <x v="2"/>
          </reference>
        </references>
      </pivotArea>
    </chartFormat>
    <chartFormat chart="2" format="140" series="1">
      <pivotArea type="data" outline="0" fieldPosition="0">
        <references count="2">
          <reference field="4294967294" count="1" selected="0">
            <x v="0"/>
          </reference>
          <reference field="3" count="1" selected="0">
            <x v="3"/>
          </reference>
        </references>
      </pivotArea>
    </chartFormat>
    <chartFormat chart="2" format="141" series="1">
      <pivotArea type="data" outline="0" fieldPosition="0">
        <references count="2">
          <reference field="4294967294" count="1" selected="0">
            <x v="0"/>
          </reference>
          <reference field="3" count="1" selected="0">
            <x v="4"/>
          </reference>
        </references>
      </pivotArea>
    </chartFormat>
    <chartFormat chart="2" format="142" series="1">
      <pivotArea type="data" outline="0" fieldPosition="0">
        <references count="2">
          <reference field="4294967294" count="1" selected="0">
            <x v="0"/>
          </reference>
          <reference field="3" count="1" selected="0">
            <x v="5"/>
          </reference>
        </references>
      </pivotArea>
    </chartFormat>
    <chartFormat chart="2" format="143" series="1">
      <pivotArea type="data" outline="0" fieldPosition="0">
        <references count="2">
          <reference field="4294967294" count="1" selected="0">
            <x v="0"/>
          </reference>
          <reference field="3" count="1" selected="0">
            <x v="6"/>
          </reference>
        </references>
      </pivotArea>
    </chartFormat>
    <chartFormat chart="2" format="144" series="1">
      <pivotArea type="data" outline="0" fieldPosition="0">
        <references count="2">
          <reference field="4294967294" count="1" selected="0">
            <x v="0"/>
          </reference>
          <reference field="3" count="1" selected="0">
            <x v="7"/>
          </reference>
        </references>
      </pivotArea>
    </chartFormat>
    <chartFormat chart="2" format="145" series="1">
      <pivotArea type="data" outline="0" fieldPosition="0">
        <references count="2">
          <reference field="4294967294" count="1" selected="0">
            <x v="0"/>
          </reference>
          <reference field="3" count="1" selected="0">
            <x v="8"/>
          </reference>
        </references>
      </pivotArea>
    </chartFormat>
    <chartFormat chart="2" format="146" series="1">
      <pivotArea type="data" outline="0" fieldPosition="0">
        <references count="2">
          <reference field="4294967294" count="1" selected="0">
            <x v="0"/>
          </reference>
          <reference field="3" count="1" selected="0">
            <x v="9"/>
          </reference>
        </references>
      </pivotArea>
    </chartFormat>
    <chartFormat chart="2" format="147" series="1">
      <pivotArea type="data" outline="0" fieldPosition="0">
        <references count="2">
          <reference field="4294967294" count="1" selected="0">
            <x v="0"/>
          </reference>
          <reference field="3" count="1" selected="0">
            <x v="10"/>
          </reference>
        </references>
      </pivotArea>
    </chartFormat>
    <chartFormat chart="2" format="148" series="1">
      <pivotArea type="data" outline="0" fieldPosition="0">
        <references count="2">
          <reference field="4294967294" count="1" selected="0">
            <x v="0"/>
          </reference>
          <reference field="3" count="1" selected="0">
            <x v="11"/>
          </reference>
        </references>
      </pivotArea>
    </chartFormat>
    <chartFormat chart="2" format="149" series="1">
      <pivotArea type="data" outline="0" fieldPosition="0">
        <references count="2">
          <reference field="4294967294" count="1" selected="0">
            <x v="0"/>
          </reference>
          <reference field="3" count="1" selected="0">
            <x v="12"/>
          </reference>
        </references>
      </pivotArea>
    </chartFormat>
    <chartFormat chart="2" format="150" series="1">
      <pivotArea type="data" outline="0" fieldPosition="0">
        <references count="2">
          <reference field="4294967294" count="1" selected="0">
            <x v="0"/>
          </reference>
          <reference field="3" count="1" selected="0">
            <x v="13"/>
          </reference>
        </references>
      </pivotArea>
    </chartFormat>
    <chartFormat chart="2" format="151" series="1">
      <pivotArea type="data" outline="0" fieldPosition="0">
        <references count="2">
          <reference field="4294967294" count="1" selected="0">
            <x v="0"/>
          </reference>
          <reference field="3" count="1" selected="0">
            <x v="14"/>
          </reference>
        </references>
      </pivotArea>
    </chartFormat>
    <chartFormat chart="2" format="152" series="1">
      <pivotArea type="data" outline="0" fieldPosition="0">
        <references count="1">
          <reference field="4294967294" count="1" selected="0">
            <x v="0"/>
          </reference>
        </references>
      </pivotArea>
    </chartFormat>
    <chartFormat chart="4" format="155" series="1">
      <pivotArea type="data" outline="0" fieldPosition="0">
        <references count="2">
          <reference field="4294967294" count="1" selected="0">
            <x v="0"/>
          </reference>
          <reference field="3" count="1" selected="0">
            <x v="2"/>
          </reference>
        </references>
      </pivotArea>
    </chartFormat>
    <chartFormat chart="4" format="156" series="1">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9A65349-C9D2-BD48-B3ED-107FFF87CE4E}" name="PivotTable3" cacheId="7"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5" rowHeaderCaption=" " colHeaderCaption=" ">
  <location ref="A37:C42" firstHeaderRow="1" firstDataRow="2" firstDataCol="1"/>
  <pivotFields count="5">
    <pivotField axis="axisRow" showAll="0" defaultSubtotal="0">
      <items count="2">
        <item x="1"/>
        <item x="0"/>
      </items>
    </pivotField>
    <pivotField axis="axisRow" showAll="0">
      <items count="11">
        <item h="1" x="3"/>
        <item h="1" x="8"/>
        <item h="1" x="6"/>
        <item h="1" x="5"/>
        <item h="1" x="0"/>
        <item h="1" x="2"/>
        <item h="1" x="4"/>
        <item x="7"/>
        <item h="1" x="1"/>
        <item h="1" x="9"/>
        <item t="default"/>
      </items>
    </pivotField>
    <pivotField showAll="0" sortType="ascending" defaultSubtotal="0"/>
    <pivotField axis="axisCol" showAll="0" sortType="ascending">
      <items count="16">
        <item h="1" sd="0" x="0"/>
        <item sd="0" x="1"/>
        <item h="1" sd="0" x="2"/>
        <item h="1" sd="0" x="3"/>
        <item h="1" sd="0" x="4"/>
        <item sd="0" x="5"/>
        <item h="1" sd="0" x="6"/>
        <item h="1" sd="0" x="7"/>
        <item h="1" sd="0" x="8"/>
        <item h="1" sd="0" x="9"/>
        <item h="1" sd="0" x="10"/>
        <item h="1" sd="0" x="11"/>
        <item h="1" sd="0" x="12"/>
        <item h="1" sd="0" x="13"/>
        <item h="1" sd="0" x="14"/>
        <item t="default" sd="0"/>
      </items>
    </pivotField>
    <pivotField dataField="1" showAll="0"/>
  </pivotFields>
  <rowFields count="2">
    <field x="0"/>
    <field x="1"/>
  </rowFields>
  <rowItems count="4">
    <i>
      <x/>
    </i>
    <i r="1">
      <x v="7"/>
    </i>
    <i>
      <x v="1"/>
    </i>
    <i r="1">
      <x v="7"/>
    </i>
  </rowItems>
  <colFields count="1">
    <field x="3"/>
  </colFields>
  <colItems count="2">
    <i>
      <x v="1"/>
    </i>
    <i>
      <x v="5"/>
    </i>
  </colItems>
  <dataFields count="1">
    <dataField name=" Mean" fld="4" baseField="0" baseItem="0" numFmtId="2"/>
  </dataFields>
  <chartFormats count="60">
    <chartFormat chart="0" format="17" series="1">
      <pivotArea type="data" outline="0" fieldPosition="0">
        <references count="1">
          <reference field="3" count="1" selected="0">
            <x v="3"/>
          </reference>
        </references>
      </pivotArea>
    </chartFormat>
    <chartFormat chart="0" format="18" series="1">
      <pivotArea type="data" outline="0" fieldPosition="0">
        <references count="1">
          <reference field="3" count="1" selected="0">
            <x v="6"/>
          </reference>
        </references>
      </pivotArea>
    </chartFormat>
    <chartFormat chart="0" format="19" series="1">
      <pivotArea type="data" outline="0" fieldPosition="0">
        <references count="1">
          <reference field="3" count="1" selected="0">
            <x v="9"/>
          </reference>
        </references>
      </pivotArea>
    </chartFormat>
    <chartFormat chart="0" format="20" series="1">
      <pivotArea type="data" outline="0" fieldPosition="0">
        <references count="1">
          <reference field="3" count="1" selected="0">
            <x v="12"/>
          </reference>
        </references>
      </pivotArea>
    </chartFormat>
    <chartFormat chart="0" format="21" series="1">
      <pivotArea type="data" outline="0" fieldPosition="0">
        <references count="1">
          <reference field="3" count="1" selected="0">
            <x v="2"/>
          </reference>
        </references>
      </pivotArea>
    </chartFormat>
    <chartFormat chart="0" format="22" series="1">
      <pivotArea type="data" outline="0" fieldPosition="0">
        <references count="1">
          <reference field="3" count="1" selected="0">
            <x v="5"/>
          </reference>
        </references>
      </pivotArea>
    </chartFormat>
    <chartFormat chart="0" format="23" series="1">
      <pivotArea type="data" outline="0" fieldPosition="0">
        <references count="1">
          <reference field="3" count="1" selected="0">
            <x v="8"/>
          </reference>
        </references>
      </pivotArea>
    </chartFormat>
    <chartFormat chart="0" format="24" series="1">
      <pivotArea type="data" outline="0" fieldPosition="0">
        <references count="1">
          <reference field="3" count="1" selected="0">
            <x v="11"/>
          </reference>
        </references>
      </pivotArea>
    </chartFormat>
    <chartFormat chart="0" format="25" series="1">
      <pivotArea type="data" outline="0" fieldPosition="0">
        <references count="1">
          <reference field="3" count="1" selected="0">
            <x v="14"/>
          </reference>
        </references>
      </pivotArea>
    </chartFormat>
    <chartFormat chart="0" format="26" series="1">
      <pivotArea type="data" outline="0" fieldPosition="0">
        <references count="1">
          <reference field="3" count="1" selected="0">
            <x v="1"/>
          </reference>
        </references>
      </pivotArea>
    </chartFormat>
    <chartFormat chart="0" format="27" series="1">
      <pivotArea type="data" outline="0" fieldPosition="0">
        <references count="1">
          <reference field="3" count="1" selected="0">
            <x v="4"/>
          </reference>
        </references>
      </pivotArea>
    </chartFormat>
    <chartFormat chart="0" format="28" series="1">
      <pivotArea type="data" outline="0" fieldPosition="0">
        <references count="1">
          <reference field="3" count="1" selected="0">
            <x v="7"/>
          </reference>
        </references>
      </pivotArea>
    </chartFormat>
    <chartFormat chart="0" format="29" series="1">
      <pivotArea type="data" outline="0" fieldPosition="0">
        <references count="1">
          <reference field="3" count="1" selected="0">
            <x v="10"/>
          </reference>
        </references>
      </pivotArea>
    </chartFormat>
    <chartFormat chart="0" format="30" series="1">
      <pivotArea type="data" outline="0" fieldPosition="0">
        <references count="1">
          <reference field="3" count="1" selected="0">
            <x v="13"/>
          </reference>
        </references>
      </pivotArea>
    </chartFormat>
    <chartFormat chart="0" format="31" series="1">
      <pivotArea type="data" outline="0" fieldPosition="0">
        <references count="1">
          <reference field="3" count="1" selected="0">
            <x v="0"/>
          </reference>
        </references>
      </pivotArea>
    </chartFormat>
    <chartFormat chart="0" format="33" series="1">
      <pivotArea type="data" outline="0" fieldPosition="0">
        <references count="2">
          <reference field="4294967294" count="1" selected="0">
            <x v="0"/>
          </reference>
          <reference field="3" count="1" selected="0">
            <x v="11"/>
          </reference>
        </references>
      </pivotArea>
    </chartFormat>
    <chartFormat chart="0" format="35" series="1">
      <pivotArea type="data" outline="0" fieldPosition="0">
        <references count="2">
          <reference field="4294967294" count="1" selected="0">
            <x v="0"/>
          </reference>
          <reference field="3" count="1" selected="0">
            <x v="14"/>
          </reference>
        </references>
      </pivotArea>
    </chartFormat>
    <chartFormat chart="0" format="37" series="1">
      <pivotArea type="data" outline="0" fieldPosition="0">
        <references count="2">
          <reference field="4294967294" count="1" selected="0">
            <x v="0"/>
          </reference>
          <reference field="3" count="1" selected="0">
            <x v="1"/>
          </reference>
        </references>
      </pivotArea>
    </chartFormat>
    <chartFormat chart="0" format="39" series="1">
      <pivotArea type="data" outline="0" fieldPosition="0">
        <references count="2">
          <reference field="4294967294" count="1" selected="0">
            <x v="0"/>
          </reference>
          <reference field="3" count="1" selected="0">
            <x v="4"/>
          </reference>
        </references>
      </pivotArea>
    </chartFormat>
    <chartFormat chart="0" format="41" series="1">
      <pivotArea type="data" outline="0" fieldPosition="0">
        <references count="2">
          <reference field="4294967294" count="1" selected="0">
            <x v="0"/>
          </reference>
          <reference field="3" count="1" selected="0">
            <x v="7"/>
          </reference>
        </references>
      </pivotArea>
    </chartFormat>
    <chartFormat chart="0" format="43" series="1">
      <pivotArea type="data" outline="0" fieldPosition="0">
        <references count="2">
          <reference field="4294967294" count="1" selected="0">
            <x v="0"/>
          </reference>
          <reference field="3" count="1" selected="0">
            <x v="10"/>
          </reference>
        </references>
      </pivotArea>
    </chartFormat>
    <chartFormat chart="0" format="45" series="1">
      <pivotArea type="data" outline="0" fieldPosition="0">
        <references count="2">
          <reference field="4294967294" count="1" selected="0">
            <x v="0"/>
          </reference>
          <reference field="3" count="1" selected="0">
            <x v="13"/>
          </reference>
        </references>
      </pivotArea>
    </chartFormat>
    <chartFormat chart="2" format="137" series="1">
      <pivotArea type="data" outline="0" fieldPosition="0">
        <references count="2">
          <reference field="4294967294" count="1" selected="0">
            <x v="0"/>
          </reference>
          <reference field="3" count="1" selected="0">
            <x v="0"/>
          </reference>
        </references>
      </pivotArea>
    </chartFormat>
    <chartFormat chart="2" format="138" series="1">
      <pivotArea type="data" outline="0" fieldPosition="0">
        <references count="2">
          <reference field="4294967294" count="1" selected="0">
            <x v="0"/>
          </reference>
          <reference field="3" count="1" selected="0">
            <x v="1"/>
          </reference>
        </references>
      </pivotArea>
    </chartFormat>
    <chartFormat chart="2" format="139" series="1">
      <pivotArea type="data" outline="0" fieldPosition="0">
        <references count="2">
          <reference field="4294967294" count="1" selected="0">
            <x v="0"/>
          </reference>
          <reference field="3" count="1" selected="0">
            <x v="2"/>
          </reference>
        </references>
      </pivotArea>
    </chartFormat>
    <chartFormat chart="2" format="140" series="1">
      <pivotArea type="data" outline="0" fieldPosition="0">
        <references count="2">
          <reference field="4294967294" count="1" selected="0">
            <x v="0"/>
          </reference>
          <reference field="3" count="1" selected="0">
            <x v="3"/>
          </reference>
        </references>
      </pivotArea>
    </chartFormat>
    <chartFormat chart="2" format="141" series="1">
      <pivotArea type="data" outline="0" fieldPosition="0">
        <references count="2">
          <reference field="4294967294" count="1" selected="0">
            <x v="0"/>
          </reference>
          <reference field="3" count="1" selected="0">
            <x v="4"/>
          </reference>
        </references>
      </pivotArea>
    </chartFormat>
    <chartFormat chart="2" format="142" series="1">
      <pivotArea type="data" outline="0" fieldPosition="0">
        <references count="2">
          <reference field="4294967294" count="1" selected="0">
            <x v="0"/>
          </reference>
          <reference field="3" count="1" selected="0">
            <x v="5"/>
          </reference>
        </references>
      </pivotArea>
    </chartFormat>
    <chartFormat chart="2" format="143" series="1">
      <pivotArea type="data" outline="0" fieldPosition="0">
        <references count="2">
          <reference field="4294967294" count="1" selected="0">
            <x v="0"/>
          </reference>
          <reference field="3" count="1" selected="0">
            <x v="6"/>
          </reference>
        </references>
      </pivotArea>
    </chartFormat>
    <chartFormat chart="2" format="144" series="1">
      <pivotArea type="data" outline="0" fieldPosition="0">
        <references count="2">
          <reference field="4294967294" count="1" selected="0">
            <x v="0"/>
          </reference>
          <reference field="3" count="1" selected="0">
            <x v="7"/>
          </reference>
        </references>
      </pivotArea>
    </chartFormat>
    <chartFormat chart="2" format="145" series="1">
      <pivotArea type="data" outline="0" fieldPosition="0">
        <references count="2">
          <reference field="4294967294" count="1" selected="0">
            <x v="0"/>
          </reference>
          <reference field="3" count="1" selected="0">
            <x v="8"/>
          </reference>
        </references>
      </pivotArea>
    </chartFormat>
    <chartFormat chart="2" format="146" series="1">
      <pivotArea type="data" outline="0" fieldPosition="0">
        <references count="2">
          <reference field="4294967294" count="1" selected="0">
            <x v="0"/>
          </reference>
          <reference field="3" count="1" selected="0">
            <x v="9"/>
          </reference>
        </references>
      </pivotArea>
    </chartFormat>
    <chartFormat chart="2" format="147" series="1">
      <pivotArea type="data" outline="0" fieldPosition="0">
        <references count="2">
          <reference field="4294967294" count="1" selected="0">
            <x v="0"/>
          </reference>
          <reference field="3" count="1" selected="0">
            <x v="10"/>
          </reference>
        </references>
      </pivotArea>
    </chartFormat>
    <chartFormat chart="2" format="148" series="1">
      <pivotArea type="data" outline="0" fieldPosition="0">
        <references count="2">
          <reference field="4294967294" count="1" selected="0">
            <x v="0"/>
          </reference>
          <reference field="3" count="1" selected="0">
            <x v="11"/>
          </reference>
        </references>
      </pivotArea>
    </chartFormat>
    <chartFormat chart="2" format="149" series="1">
      <pivotArea type="data" outline="0" fieldPosition="0">
        <references count="2">
          <reference field="4294967294" count="1" selected="0">
            <x v="0"/>
          </reference>
          <reference field="3" count="1" selected="0">
            <x v="12"/>
          </reference>
        </references>
      </pivotArea>
    </chartFormat>
    <chartFormat chart="2" format="150" series="1">
      <pivotArea type="data" outline="0" fieldPosition="0">
        <references count="2">
          <reference field="4294967294" count="1" selected="0">
            <x v="0"/>
          </reference>
          <reference field="3" count="1" selected="0">
            <x v="13"/>
          </reference>
        </references>
      </pivotArea>
    </chartFormat>
    <chartFormat chart="2" format="151" series="1">
      <pivotArea type="data" outline="0" fieldPosition="0">
        <references count="2">
          <reference field="4294967294" count="1" selected="0">
            <x v="0"/>
          </reference>
          <reference field="3" count="1" selected="0">
            <x v="14"/>
          </reference>
        </references>
      </pivotArea>
    </chartFormat>
    <chartFormat chart="2" format="152" series="1">
      <pivotArea type="data" outline="0" fieldPosition="0">
        <references count="1">
          <reference field="4294967294" count="1" selected="0">
            <x v="0"/>
          </reference>
        </references>
      </pivotArea>
    </chartFormat>
    <chartFormat chart="0" format="107" series="1">
      <pivotArea type="data" outline="0" fieldPosition="0">
        <references count="1">
          <reference field="4294967294" count="1" selected="0">
            <x v="0"/>
          </reference>
        </references>
      </pivotArea>
    </chartFormat>
    <chartFormat chart="0" format="108" series="1">
      <pivotArea type="data" outline="0" fieldPosition="0">
        <references count="2">
          <reference field="4294967294" count="1" selected="0">
            <x v="0"/>
          </reference>
          <reference field="3" count="1" selected="0">
            <x v="2"/>
          </reference>
        </references>
      </pivotArea>
    </chartFormat>
    <chartFormat chart="0" format="109" series="1">
      <pivotArea type="data" outline="0" fieldPosition="0">
        <references count="2">
          <reference field="4294967294" count="1" selected="0">
            <x v="0"/>
          </reference>
          <reference field="3" count="1" selected="0">
            <x v="3"/>
          </reference>
        </references>
      </pivotArea>
    </chartFormat>
    <chartFormat chart="0" format="110" series="1">
      <pivotArea type="data" outline="0" fieldPosition="0">
        <references count="2">
          <reference field="4294967294" count="1" selected="0">
            <x v="0"/>
          </reference>
          <reference field="3" count="1" selected="0">
            <x v="5"/>
          </reference>
        </references>
      </pivotArea>
    </chartFormat>
    <chartFormat chart="0" format="111" series="1">
      <pivotArea type="data" outline="0" fieldPosition="0">
        <references count="2">
          <reference field="4294967294" count="1" selected="0">
            <x v="0"/>
          </reference>
          <reference field="3" count="1" selected="0">
            <x v="6"/>
          </reference>
        </references>
      </pivotArea>
    </chartFormat>
    <chartFormat chart="0" format="112" series="1">
      <pivotArea type="data" outline="0" fieldPosition="0">
        <references count="2">
          <reference field="4294967294" count="1" selected="0">
            <x v="0"/>
          </reference>
          <reference field="3" count="1" selected="0">
            <x v="8"/>
          </reference>
        </references>
      </pivotArea>
    </chartFormat>
    <chartFormat chart="0" format="113" series="1">
      <pivotArea type="data" outline="0" fieldPosition="0">
        <references count="2">
          <reference field="4294967294" count="1" selected="0">
            <x v="0"/>
          </reference>
          <reference field="3" count="1" selected="0">
            <x v="9"/>
          </reference>
        </references>
      </pivotArea>
    </chartFormat>
    <chartFormat chart="0" format="114" series="1">
      <pivotArea type="data" outline="0" fieldPosition="0">
        <references count="2">
          <reference field="4294967294" count="1" selected="0">
            <x v="0"/>
          </reference>
          <reference field="3" count="1" selected="0">
            <x v="12"/>
          </reference>
        </references>
      </pivotArea>
    </chartFormat>
    <chartFormat chart="4" format="155" series="1">
      <pivotArea type="data" outline="0" fieldPosition="0">
        <references count="2">
          <reference field="4294967294" count="1" selected="0">
            <x v="0"/>
          </reference>
          <reference field="3" count="1" selected="0">
            <x v="2"/>
          </reference>
        </references>
      </pivotArea>
    </chartFormat>
    <chartFormat chart="4" format="156" series="1">
      <pivotArea type="data" outline="0" fieldPosition="0">
        <references count="2">
          <reference field="4294967294" count="1" selected="0">
            <x v="0"/>
          </reference>
          <reference field="3" count="1" selected="0">
            <x v="6"/>
          </reference>
        </references>
      </pivotArea>
    </chartFormat>
    <chartFormat chart="4" format="159" series="1">
      <pivotArea type="data" outline="0" fieldPosition="0">
        <references count="1">
          <reference field="4294967294" count="1" selected="0">
            <x v="0"/>
          </reference>
        </references>
      </pivotArea>
    </chartFormat>
    <chartFormat chart="4" format="160" series="1">
      <pivotArea type="data" outline="0" fieldPosition="0">
        <references count="2">
          <reference field="4294967294" count="1" selected="0">
            <x v="0"/>
          </reference>
          <reference field="3" count="1" selected="0">
            <x v="5"/>
          </reference>
        </references>
      </pivotArea>
    </chartFormat>
    <chartFormat chart="4" format="161" series="1">
      <pivotArea type="data" outline="0" fieldPosition="0">
        <references count="2">
          <reference field="4294967294" count="1" selected="0">
            <x v="0"/>
          </reference>
          <reference field="3" count="1" selected="0">
            <x v="3"/>
          </reference>
        </references>
      </pivotArea>
    </chartFormat>
    <chartFormat chart="4" format="162" series="1">
      <pivotArea type="data" outline="0" fieldPosition="0">
        <references count="2">
          <reference field="4294967294" count="1" selected="0">
            <x v="0"/>
          </reference>
          <reference field="3" count="1" selected="0">
            <x v="4"/>
          </reference>
        </references>
      </pivotArea>
    </chartFormat>
    <chartFormat chart="4" format="163" series="1">
      <pivotArea type="data" outline="0" fieldPosition="0">
        <references count="2">
          <reference field="4294967294" count="1" selected="0">
            <x v="0"/>
          </reference>
          <reference field="3" count="1" selected="0">
            <x v="7"/>
          </reference>
        </references>
      </pivotArea>
    </chartFormat>
    <chartFormat chart="4" format="164" series="1">
      <pivotArea type="data" outline="0" fieldPosition="0">
        <references count="2">
          <reference field="4294967294" count="1" selected="0">
            <x v="0"/>
          </reference>
          <reference field="3" count="1" selected="0">
            <x v="8"/>
          </reference>
        </references>
      </pivotArea>
    </chartFormat>
    <chartFormat chart="4" format="165" series="1">
      <pivotArea type="data" outline="0" fieldPosition="0">
        <references count="2">
          <reference field="4294967294" count="1" selected="0">
            <x v="0"/>
          </reference>
          <reference field="3" count="1" selected="0">
            <x v="9"/>
          </reference>
        </references>
      </pivotArea>
    </chartFormat>
    <chartFormat chart="4" format="166" series="1">
      <pivotArea type="data" outline="0" fieldPosition="0">
        <references count="2">
          <reference field="4294967294" count="1" selected="0">
            <x v="0"/>
          </reference>
          <reference field="3" count="1" selected="0">
            <x v="10"/>
          </reference>
        </references>
      </pivotArea>
    </chartFormat>
    <chartFormat chart="4" format="167" series="1">
      <pivotArea type="data" outline="0" fieldPosition="0">
        <references count="2">
          <reference field="4294967294" count="1" selected="0">
            <x v="0"/>
          </reference>
          <reference field="3" count="1" selected="0">
            <x v="11"/>
          </reference>
        </references>
      </pivotArea>
    </chartFormat>
    <chartFormat chart="4" format="168" series="1">
      <pivotArea type="data" outline="0" fieldPosition="0">
        <references count="2">
          <reference field="4294967294" count="1" selected="0">
            <x v="0"/>
          </reference>
          <reference field="3" count="1" selected="0">
            <x v="12"/>
          </reference>
        </references>
      </pivotArea>
    </chartFormat>
    <chartFormat chart="4" format="169" series="1">
      <pivotArea type="data" outline="0" fieldPosition="0">
        <references count="2">
          <reference field="4294967294" count="1" selected="0">
            <x v="0"/>
          </reference>
          <reference field="3" count="1" selected="0">
            <x v="13"/>
          </reference>
        </references>
      </pivotArea>
    </chartFormat>
    <chartFormat chart="4" format="170" series="1">
      <pivotArea type="data" outline="0" fieldPosition="0">
        <references count="2">
          <reference field="4294967294" count="1" selected="0">
            <x v="0"/>
          </reference>
          <reference field="3" count="1" selected="0">
            <x v="1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47622B0-0792-C34E-B2A6-CDE5702986AB}" name="PivotTable1" cacheId="12"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4" rowHeaderCaption=" " colHeaderCaption=" ">
  <location ref="A43:B58" firstHeaderRow="1" firstDataRow="2" firstDataCol="1"/>
  <pivotFields count="5">
    <pivotField axis="axisRow" showAll="0" defaultSubtotal="0">
      <items count="7">
        <item x="5"/>
        <item x="0"/>
        <item x="2"/>
        <item x="1"/>
        <item x="3"/>
        <item x="4"/>
        <item x="6"/>
      </items>
    </pivotField>
    <pivotField axis="axisRow" showAll="0">
      <items count="11">
        <item h="1" x="3"/>
        <item h="1" x="8"/>
        <item h="1" x="6"/>
        <item x="5"/>
        <item h="1" x="0"/>
        <item h="1" x="2"/>
        <item h="1" x="4"/>
        <item h="1" x="7"/>
        <item h="1" x="1"/>
        <item h="1" x="9"/>
        <item t="default"/>
      </items>
    </pivotField>
    <pivotField showAll="0"/>
    <pivotField axis="axisCol" showAll="0" sortType="ascending">
      <items count="16">
        <item h="1" x="0"/>
        <item h="1" x="1"/>
        <item h="1" x="2"/>
        <item h="1" x="3"/>
        <item h="1" x="4"/>
        <item h="1" x="5"/>
        <item x="6"/>
        <item h="1" x="7"/>
        <item h="1" x="8"/>
        <item h="1" x="9"/>
        <item h="1" x="10"/>
        <item h="1" x="11"/>
        <item h="1" x="12"/>
        <item h="1" x="13"/>
        <item h="1" x="14"/>
        <item t="default"/>
      </items>
    </pivotField>
    <pivotField dataField="1" showAll="0"/>
  </pivotFields>
  <rowFields count="2">
    <field x="0"/>
    <field x="1"/>
  </rowFields>
  <rowItems count="14">
    <i>
      <x/>
    </i>
    <i r="1">
      <x v="3"/>
    </i>
    <i>
      <x v="1"/>
    </i>
    <i r="1">
      <x v="3"/>
    </i>
    <i>
      <x v="2"/>
    </i>
    <i r="1">
      <x v="3"/>
    </i>
    <i>
      <x v="3"/>
    </i>
    <i r="1">
      <x v="3"/>
    </i>
    <i>
      <x v="4"/>
    </i>
    <i r="1">
      <x v="3"/>
    </i>
    <i>
      <x v="5"/>
    </i>
    <i r="1">
      <x v="3"/>
    </i>
    <i>
      <x v="6"/>
    </i>
    <i r="1">
      <x v="3"/>
    </i>
  </rowItems>
  <colFields count="1">
    <field x="3"/>
  </colFields>
  <colItems count="1">
    <i>
      <x v="6"/>
    </i>
  </colItems>
  <dataFields count="1">
    <dataField name=" Mean" fld="4" baseField="0" baseItem="0" numFmtId="2"/>
  </dataFields>
  <chartFormats count="17">
    <chartFormat chart="0" format="2" series="1">
      <pivotArea type="data" outline="0" fieldPosition="0">
        <references count="1">
          <reference field="3" count="1" selected="0">
            <x v="3"/>
          </reference>
        </references>
      </pivotArea>
    </chartFormat>
    <chartFormat chart="0" format="3" series="1">
      <pivotArea type="data" outline="0" fieldPosition="0">
        <references count="1">
          <reference field="3" count="1" selected="0">
            <x v="6"/>
          </reference>
        </references>
      </pivotArea>
    </chartFormat>
    <chartFormat chart="0" format="4" series="1">
      <pivotArea type="data" outline="0" fieldPosition="0">
        <references count="1">
          <reference field="3" count="1" selected="0">
            <x v="9"/>
          </reference>
        </references>
      </pivotArea>
    </chartFormat>
    <chartFormat chart="0" format="5" series="1">
      <pivotArea type="data" outline="0" fieldPosition="0">
        <references count="1">
          <reference field="3" count="1" selected="0">
            <x v="12"/>
          </reference>
        </references>
      </pivotArea>
    </chartFormat>
    <chartFormat chart="0" format="6" series="1">
      <pivotArea type="data" outline="0" fieldPosition="0">
        <references count="1">
          <reference field="3" count="1" selected="0">
            <x v="2"/>
          </reference>
        </references>
      </pivotArea>
    </chartFormat>
    <chartFormat chart="0" format="7" series="1">
      <pivotArea type="data" outline="0" fieldPosition="0">
        <references count="1">
          <reference field="3" count="1" selected="0">
            <x v="5"/>
          </reference>
        </references>
      </pivotArea>
    </chartFormat>
    <chartFormat chart="0" format="8" series="1">
      <pivotArea type="data" outline="0" fieldPosition="0">
        <references count="1">
          <reference field="3" count="1" selected="0">
            <x v="8"/>
          </reference>
        </references>
      </pivotArea>
    </chartFormat>
    <chartFormat chart="0" format="9" series="1">
      <pivotArea type="data" outline="0" fieldPosition="0">
        <references count="1">
          <reference field="3" count="1" selected="0">
            <x v="11"/>
          </reference>
        </references>
      </pivotArea>
    </chartFormat>
    <chartFormat chart="0" format="10" series="1">
      <pivotArea type="data" outline="0" fieldPosition="0">
        <references count="1">
          <reference field="3" count="1" selected="0">
            <x v="14"/>
          </reference>
        </references>
      </pivotArea>
    </chartFormat>
    <chartFormat chart="0" format="11" series="1">
      <pivotArea type="data" outline="0" fieldPosition="0">
        <references count="1">
          <reference field="3" count="1" selected="0">
            <x v="1"/>
          </reference>
        </references>
      </pivotArea>
    </chartFormat>
    <chartFormat chart="0" format="12" series="1">
      <pivotArea type="data" outline="0" fieldPosition="0">
        <references count="1">
          <reference field="3" count="1" selected="0">
            <x v="4"/>
          </reference>
        </references>
      </pivotArea>
    </chartFormat>
    <chartFormat chart="0" format="13" series="1">
      <pivotArea type="data" outline="0" fieldPosition="0">
        <references count="1">
          <reference field="3" count="1" selected="0">
            <x v="7"/>
          </reference>
        </references>
      </pivotArea>
    </chartFormat>
    <chartFormat chart="0" format="14" series="1">
      <pivotArea type="data" outline="0" fieldPosition="0">
        <references count="1">
          <reference field="3" count="1" selected="0">
            <x v="10"/>
          </reference>
        </references>
      </pivotArea>
    </chartFormat>
    <chartFormat chart="0" format="15" series="1">
      <pivotArea type="data" outline="0" fieldPosition="0">
        <references count="1">
          <reference field="3" count="1" selected="0">
            <x v="13"/>
          </reference>
        </references>
      </pivotArea>
    </chartFormat>
    <chartFormat chart="0" format="16" series="1">
      <pivotArea type="data" outline="0" fieldPosition="0">
        <references count="1">
          <reference field="3" count="1" selected="0">
            <x v="0"/>
          </reference>
        </references>
      </pivotArea>
    </chartFormat>
    <chartFormat chart="0" format="17" series="1">
      <pivotArea type="data" outline="0" fieldPosition="0">
        <references count="1">
          <reference field="4294967294" count="1" selected="0">
            <x v="0"/>
          </reference>
        </references>
      </pivotArea>
    </chartFormat>
    <chartFormat chart="3" format="1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125EEBF-7546-0F41-A8FA-A2525CFAEF87}" name="PivotTable1" cacheId="17"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4" rowHeaderCaption=" " colHeaderCaption=" ">
  <location ref="A43:B52" firstHeaderRow="1" firstDataRow="2" firstDataCol="1"/>
  <pivotFields count="5">
    <pivotField axis="axisRow" showAll="0" defaultSubtotal="0">
      <items count="4">
        <item x="3"/>
        <item x="2"/>
        <item x="0"/>
        <item x="1"/>
      </items>
    </pivotField>
    <pivotField axis="axisRow" showAll="0">
      <items count="11">
        <item h="1" x="3"/>
        <item h="1" x="8"/>
        <item h="1" x="6"/>
        <item h="1" x="5"/>
        <item h="1" x="0"/>
        <item x="2"/>
        <item h="1" x="4"/>
        <item h="1" x="7"/>
        <item h="1" x="1"/>
        <item h="1" x="9"/>
        <item t="default"/>
      </items>
    </pivotField>
    <pivotField showAll="0"/>
    <pivotField axis="axisCol" showAll="0">
      <items count="16">
        <item h="1" x="0"/>
        <item h="1" x="1"/>
        <item h="1" x="2"/>
        <item h="1" x="3"/>
        <item h="1" x="4"/>
        <item h="1" x="5"/>
        <item x="6"/>
        <item h="1" x="7"/>
        <item h="1" x="8"/>
        <item h="1" x="9"/>
        <item h="1" x="10"/>
        <item h="1" x="11"/>
        <item h="1" x="12"/>
        <item h="1" x="13"/>
        <item h="1" x="14"/>
        <item t="default"/>
      </items>
    </pivotField>
    <pivotField dataField="1" showAll="0"/>
  </pivotFields>
  <rowFields count="2">
    <field x="0"/>
    <field x="1"/>
  </rowFields>
  <rowItems count="8">
    <i>
      <x/>
    </i>
    <i r="1">
      <x v="5"/>
    </i>
    <i>
      <x v="1"/>
    </i>
    <i r="1">
      <x v="5"/>
    </i>
    <i>
      <x v="2"/>
    </i>
    <i r="1">
      <x v="5"/>
    </i>
    <i>
      <x v="3"/>
    </i>
    <i r="1">
      <x v="5"/>
    </i>
  </rowItems>
  <colFields count="1">
    <field x="3"/>
  </colFields>
  <colItems count="1">
    <i>
      <x v="6"/>
    </i>
  </colItems>
  <dataFields count="1">
    <dataField name="Sum of Mean" fld="4" baseField="0" baseItem="0" numFmtId="2"/>
  </dataFields>
  <chartFormats count="16">
    <chartFormat chart="3" format="22" series="1">
      <pivotArea type="data" outline="0" fieldPosition="0">
        <references count="1">
          <reference field="3" count="1" selected="0">
            <x v="1"/>
          </reference>
        </references>
      </pivotArea>
    </chartFormat>
    <chartFormat chart="3" format="23" series="1">
      <pivotArea type="data" outline="0" fieldPosition="0">
        <references count="1">
          <reference field="3" count="1" selected="0">
            <x v="2"/>
          </reference>
        </references>
      </pivotArea>
    </chartFormat>
    <chartFormat chart="3" format="24" series="1">
      <pivotArea type="data" outline="0" fieldPosition="0">
        <references count="1">
          <reference field="3" count="1" selected="0">
            <x v="3"/>
          </reference>
        </references>
      </pivotArea>
    </chartFormat>
    <chartFormat chart="3" format="25" series="1">
      <pivotArea type="data" outline="0" fieldPosition="0">
        <references count="1">
          <reference field="3" count="1" selected="0">
            <x v="4"/>
          </reference>
        </references>
      </pivotArea>
    </chartFormat>
    <chartFormat chart="3" format="26" series="1">
      <pivotArea type="data" outline="0" fieldPosition="0">
        <references count="1">
          <reference field="3" count="1" selected="0">
            <x v="5"/>
          </reference>
        </references>
      </pivotArea>
    </chartFormat>
    <chartFormat chart="3" format="27" series="1">
      <pivotArea type="data" outline="0" fieldPosition="0">
        <references count="1">
          <reference field="3" count="1" selected="0">
            <x v="6"/>
          </reference>
        </references>
      </pivotArea>
    </chartFormat>
    <chartFormat chart="3" format="28" series="1">
      <pivotArea type="data" outline="0" fieldPosition="0">
        <references count="1">
          <reference field="3" count="1" selected="0">
            <x v="7"/>
          </reference>
        </references>
      </pivotArea>
    </chartFormat>
    <chartFormat chart="3" format="29" series="1">
      <pivotArea type="data" outline="0" fieldPosition="0">
        <references count="1">
          <reference field="3" count="1" selected="0">
            <x v="8"/>
          </reference>
        </references>
      </pivotArea>
    </chartFormat>
    <chartFormat chart="3" format="30" series="1">
      <pivotArea type="data" outline="0" fieldPosition="0">
        <references count="1">
          <reference field="3" count="1" selected="0">
            <x v="9"/>
          </reference>
        </references>
      </pivotArea>
    </chartFormat>
    <chartFormat chart="3" format="31" series="1">
      <pivotArea type="data" outline="0" fieldPosition="0">
        <references count="1">
          <reference field="3" count="1" selected="0">
            <x v="10"/>
          </reference>
        </references>
      </pivotArea>
    </chartFormat>
    <chartFormat chart="3" format="32" series="1">
      <pivotArea type="data" outline="0" fieldPosition="0">
        <references count="1">
          <reference field="3" count="1" selected="0">
            <x v="11"/>
          </reference>
        </references>
      </pivotArea>
    </chartFormat>
    <chartFormat chart="3" format="33" series="1">
      <pivotArea type="data" outline="0" fieldPosition="0">
        <references count="1">
          <reference field="3" count="1" selected="0">
            <x v="12"/>
          </reference>
        </references>
      </pivotArea>
    </chartFormat>
    <chartFormat chart="3" format="34" series="1">
      <pivotArea type="data" outline="0" fieldPosition="0">
        <references count="1">
          <reference field="3" count="1" selected="0">
            <x v="13"/>
          </reference>
        </references>
      </pivotArea>
    </chartFormat>
    <chartFormat chart="3" format="35" series="1">
      <pivotArea type="data" outline="0" fieldPosition="0">
        <references count="1">
          <reference field="3" count="1" selected="0">
            <x v="14"/>
          </reference>
        </references>
      </pivotArea>
    </chartFormat>
    <chartFormat chart="3" format="36" series="1">
      <pivotArea type="data" outline="0" fieldPosition="0">
        <references count="1">
          <reference field="3" count="1" selected="0">
            <x v="0"/>
          </reference>
        </references>
      </pivotArea>
    </chartFormat>
    <chartFormat chart="3" format="3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 xr10:uid="{D098201C-3380-664E-B94C-C678DE5A8725}" sourceName="Level">
  <pivotTables>
    <pivotTable tabId="4" name="PivotTable3"/>
  </pivotTables>
  <data>
    <tabular pivotCacheId="601251328">
      <items count="2">
        <i x="0" s="1"/>
        <i x="1"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vision1" xr10:uid="{3BD9EE8D-A518-B940-AB1F-122957A5E0F2}" sourceName="Division">
  <pivotTables>
    <pivotTable tabId="10" name="PivotTable1"/>
  </pivotTables>
  <data>
    <tabular pivotCacheId="1687480290">
      <items count="4">
        <i x="3" s="1"/>
        <i x="2" s="1"/>
        <i x="0" s="1"/>
        <i x="1"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riteria3" xr10:uid="{E0C927EB-0A87-454A-A1E9-8860DD96FAD7}" sourceName="Criteria">
  <pivotTables>
    <pivotTable tabId="10" name="PivotTable1"/>
  </pivotTables>
  <data>
    <tabular pivotCacheId="1687480290">
      <items count="10">
        <i x="3"/>
        <i x="8"/>
        <i x="6"/>
        <i x="5"/>
        <i x="0"/>
        <i x="2" s="1"/>
        <i x="4"/>
        <i x="7"/>
        <i x="1"/>
        <i x="9"/>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rm3" xr10:uid="{E305F028-A13F-394A-9DE7-BD6CDB98BEA2}" sourceName="Term">
  <pivotTables>
    <pivotTable tabId="10" name="PivotTable1"/>
  </pivotTables>
  <data>
    <tabular pivotCacheId="1687480290">
      <items count="15">
        <i x="0"/>
        <i x="1"/>
        <i x="2"/>
        <i x="3"/>
        <i x="4"/>
        <i x="5"/>
        <i x="6" s="1"/>
        <i x="7"/>
        <i x="8"/>
        <i x="9"/>
        <i x="10"/>
        <i x="11"/>
        <i x="12"/>
        <i x="13"/>
        <i x="14"/>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rm" xr10:uid="{21D8CF5D-5F11-6C40-9126-A3212AD3EEF9}" sourceName="Term">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riteria" xr10:uid="{729E4711-9DA8-AD43-83E1-C5F5A9970033}" sourceName="Criteria">
  <pivotTables>
    <pivotTable tabId="4" name="PivotTable3"/>
  </pivotTables>
  <data>
    <tabular pivotCacheId="601251328">
      <items count="10">
        <i x="3"/>
        <i x="8"/>
        <i x="6"/>
        <i x="5"/>
        <i x="0"/>
        <i x="2"/>
        <i x="4"/>
        <i x="7"/>
        <i x="1"/>
        <i x="9"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rm1" xr10:uid="{A9B263D0-89DB-D74F-9A5E-B7DDBEF6242F}" sourceName="Term">
  <pivotTables>
    <pivotTable tabId="4" name="PivotTable3"/>
  </pivotTables>
  <data>
    <tabular pivotCacheId="601251328">
      <items count="15">
        <i x="0"/>
        <i x="1"/>
        <i x="2" s="1"/>
        <i x="3"/>
        <i x="4"/>
        <i x="5"/>
        <i x="6" s="1"/>
        <i x="7"/>
        <i x="8"/>
        <i x="9"/>
        <i x="10"/>
        <i x="11"/>
        <i x="12"/>
        <i x="13"/>
        <i x="14"/>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riteria1" xr10:uid="{2CBFAB40-896F-6E42-AE7B-567AF23F37CE}" sourceName="Criteria">
  <pivotTables>
    <pivotTable tabId="6" name="PivotTable3"/>
  </pivotTables>
  <data>
    <tabular pivotCacheId="1019609011">
      <items count="10">
        <i x="3"/>
        <i x="8"/>
        <i x="6"/>
        <i x="5"/>
        <i x="0"/>
        <i x="2"/>
        <i x="4"/>
        <i x="7" s="1"/>
        <i x="1"/>
        <i x="9"/>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rm11" xr10:uid="{89062514-2F6E-D94A-9936-6DEDAC8047C0}" sourceName="Term">
  <pivotTables>
    <pivotTable tabId="6" name="PivotTable3"/>
  </pivotTables>
  <data>
    <tabular pivotCacheId="1019609011">
      <items count="15">
        <i x="0"/>
        <i x="1" s="1"/>
        <i x="2"/>
        <i x="3"/>
        <i x="4"/>
        <i x="5" s="1"/>
        <i x="6"/>
        <i x="7"/>
        <i x="8"/>
        <i x="9"/>
        <i x="10"/>
        <i x="11"/>
        <i x="12"/>
        <i x="13"/>
        <i x="14"/>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 xr10:uid="{E5D6AD11-A3CA-E842-B2CE-D274E6DE1B1E}" sourceName="School">
  <pivotTables>
    <pivotTable tabId="6" name="PivotTable3"/>
  </pivotTables>
  <data>
    <tabular pivotCacheId="1019609011">
      <items count="2">
        <i x="1" s="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vision" xr10:uid="{B8130D97-F4B9-5A4C-9A67-A6054644F3DE}" sourceName="Division">
  <pivotTables>
    <pivotTable tabId="9" name="PivotTable1"/>
  </pivotTables>
  <data>
    <tabular pivotCacheId="1390696121">
      <items count="7">
        <i x="5" s="1"/>
        <i x="0" s="1"/>
        <i x="2" s="1"/>
        <i x="1" s="1"/>
        <i x="3" s="1"/>
        <i x="4" s="1"/>
        <i x="6"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riteria2" xr10:uid="{C8EDCAAF-536B-DF44-BD71-AF9B0138A38C}" sourceName="Criteria">
  <pivotTables>
    <pivotTable tabId="9" name="PivotTable1"/>
  </pivotTables>
  <data>
    <tabular pivotCacheId="1390696121">
      <items count="10">
        <i x="3"/>
        <i x="8"/>
        <i x="6"/>
        <i x="5" s="1"/>
        <i x="0"/>
        <i x="2"/>
        <i x="4"/>
        <i x="7"/>
        <i x="1"/>
        <i x="9"/>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rm2" xr10:uid="{54D302FE-FA41-A345-A93C-CA0DAD67CC1A}" sourceName="Term">
  <pivotTables>
    <pivotTable tabId="9" name="PivotTable1"/>
  </pivotTables>
  <data>
    <tabular pivotCacheId="1390696121">
      <items count="15">
        <i x="0"/>
        <i x="1"/>
        <i x="2"/>
        <i x="3"/>
        <i x="4"/>
        <i x="5"/>
        <i x="6" s="1"/>
        <i x="7"/>
        <i x="8"/>
        <i x="9"/>
        <i x="10"/>
        <i x="11"/>
        <i x="12"/>
        <i x="13"/>
        <i x="1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rm" xr10:uid="{19ECF75F-670E-0741-ABE3-5BCC413A68F3}" cache="Slicer_Term" caption="Term" startItem="7"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evel" xr10:uid="{17BB2182-8261-FD43-B910-1F3BD2BF7AAB}" cache="Slicer_Level" caption="Level" rowHeight="251883"/>
  <slicer name="Criteria" xr10:uid="{4CC819D9-B5FB-CA44-A00B-67B4AF62E0F1}" cache="Slicer_Criteria" caption="Criteria" startItem="2" rowHeight="251883"/>
  <slicer name="Term 1" xr10:uid="{3F4FB227-1AF0-4C41-B64A-154B4BE465D8}" cache="Slicer_Term1" caption="Term" rowHeight="251883"/>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riteria 2" xr10:uid="{AFA7F95D-A18F-5648-BAB1-FCD7B152A087}" cache="Slicer_Criteria1" caption="Criteria" startItem="2" rowHeight="251883"/>
  <slicer name="Term 3" xr10:uid="{7956099F-4F03-2247-998A-DAF0050626EB}" cache="Slicer_Term11" caption="Term" rowHeight="251883"/>
  <slicer name="School" xr10:uid="{51535631-9F3C-A847-AAFF-3FF6BC727D1C}" cache="Slicer_School" caption="School" rowHeight="251883"/>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vision" xr10:uid="{C73C249F-909A-2941-B701-BEA04C45E5B6}" cache="Slicer_Division" caption="Division" rowHeight="251883"/>
  <slicer name="Criteria 1" xr10:uid="{19DD5BC3-50E5-FD43-9383-73CF09CB8356}" cache="Slicer_Criteria2" caption="Criteria" rowHeight="251883"/>
  <slicer name="Term 2" xr10:uid="{E8FC605E-2DE6-9242-81A8-1B78752BBD9B}" cache="Slicer_Term2" caption="Term" rowHeight="251883"/>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vision 1" xr10:uid="{E1EA6214-43BF-BD4F-B935-EFDF8B696775}" cache="Slicer_Division1" caption="Division" rowHeight="251883"/>
  <slicer name="Criteria 3" xr10:uid="{956EEFF9-B6E9-7844-B57B-8B096B5D98E1}" cache="Slicer_Criteria3" caption="Criteria" rowHeight="251883"/>
  <slicer name="Term 4" xr10:uid="{AA4C5C65-EAAE-B649-8FA4-8ACB91FED21E}" cache="Slicer_Term3" caption="Term"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6BBF08-3CEA-D14C-B361-7CA0296CA233}" name="Table1" displayName="Table1" ref="A1:M16" totalsRowShown="0">
  <autoFilter ref="A1:M16" xr:uid="{4062FFC3-3799-BE46-80B0-16F63CD1E50E}"/>
  <tableColumns count="13">
    <tableColumn id="1" xr3:uid="{5155F820-74C0-3F46-8D65-489DEE1CD5B5}" name="Term"/>
    <tableColumn id="2" xr3:uid="{DBA60CAD-A21B-D743-966F-CD00EF2E7698}" name="Total Evals">
      <calculatedColumnFormula>C2+D2</calculatedColumnFormula>
    </tableColumn>
    <tableColumn id="3" xr3:uid="{C790E326-8654-3844-B5DF-929CC453E9FA}" name="Answered Total"/>
    <tableColumn id="4" xr3:uid="{B76A42EB-7079-464E-9279-2B4077A70473}" name="Unanswered Total"/>
    <tableColumn id="5" xr3:uid="{10D44CD0-A3A7-ED42-B14F-B3F3B56272D8}" name="Total Response Rate" dataDxfId="13" dataCellStyle="Percent">
      <calculatedColumnFormula>C2/(C2+D2)</calculatedColumnFormula>
    </tableColumn>
    <tableColumn id="10" xr3:uid="{0F20726D-DDBA-504B-8A91-26854B3A2DE9}" name="COE Total"/>
    <tableColumn id="11" xr3:uid="{52CB3F12-18CE-3F4C-92DD-A65F4EC0A19D}" name="COE Unanswered">
      <calculatedColumnFormula>F2-H2</calculatedColumnFormula>
    </tableColumn>
    <tableColumn id="12" xr3:uid="{EE1B9710-6D0B-5E45-A7C0-51F20EFAA3B9}" name="COE Answered"/>
    <tableColumn id="13" xr3:uid="{B9155F31-FA40-DE43-B8A6-D425A2882C06}" name="COE Response Rate" dataDxfId="12" dataCellStyle="Percent">
      <calculatedColumnFormula>H2/F2</calculatedColumnFormula>
    </tableColumn>
    <tableColumn id="14" xr3:uid="{4234F10D-2E70-EC48-A417-E4197006F26B}" name="LAS Total"/>
    <tableColumn id="15" xr3:uid="{E54405EC-C005-A14E-A398-7012C5CA520D}" name="LAS Unanswered">
      <calculatedColumnFormula>J2-L2</calculatedColumnFormula>
    </tableColumn>
    <tableColumn id="16" xr3:uid="{283194AA-8D74-7743-96BF-C9C1B54F8DE8}" name="LAS Answered"/>
    <tableColumn id="17" xr3:uid="{0457E0C7-84DC-2A4B-BBF1-1E2438B4BE7C}" name="LAS Response Rate" dataDxfId="11" dataCellStyle="Percent">
      <calculatedColumnFormula>L2/J2</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4C3F3B-17B8-F548-B27C-42C9585B98FF}" name="Table2" displayName="Table2" ref="A1:E301" totalsRowShown="0">
  <autoFilter ref="A1:E301" xr:uid="{AD000296-DD05-044C-8BB1-D864B4C51E35}"/>
  <tableColumns count="5">
    <tableColumn id="1" xr3:uid="{659F2F31-5BB9-864B-B8B5-A0985AD07643}" name="Level" dataDxfId="10"/>
    <tableColumn id="2" xr3:uid="{BF6E1BDB-B5DE-CE42-83D8-B98D0FD1C5C3}" name="Criteria"/>
    <tableColumn id="12" xr3:uid="{5E915320-1AD5-3F4C-900B-BDB7318A7751}" name="Term ID"/>
    <tableColumn id="11" xr3:uid="{30B85688-E51F-634B-8D1E-F11038D812C4}" name="Term" dataDxfId="9">
      <calculatedColumnFormula>VLOOKUP(Table2[[#This Row],[Term ID]],Vlookup_Term!A:B,2,FALSE)</calculatedColumnFormula>
    </tableColumn>
    <tableColumn id="3" xr3:uid="{F970269D-A8FE-5847-B217-E25C36F96B81}" name="Mea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E9EA733-2812-6D46-8C15-36441F92D40D}" name="Table35" displayName="Table35" ref="A1:E301" totalsRowShown="0">
  <autoFilter ref="A1:E301" xr:uid="{A318DE61-6F67-284B-ADF1-08112E6A0A68}"/>
  <tableColumns count="5">
    <tableColumn id="1" xr3:uid="{30E7734B-8704-264E-A28A-87E83A3671B5}" name="School"/>
    <tableColumn id="2" xr3:uid="{918CE818-7F4C-1744-B470-C5CB7D4410FF}" name="Criteria" dataDxfId="8"/>
    <tableColumn id="3" xr3:uid="{90B9EE0B-9FE0-A247-90A8-C08BCF2950EF}" name="Term ID"/>
    <tableColumn id="4" xr3:uid="{201E14E6-D352-9D4D-9ECB-703503A3BD97}" name="Term"/>
    <tableColumn id="5" xr3:uid="{8345A264-8CC3-694F-B368-CD5B47E781D5}" name="Mea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5FD110A-64AD-3A4E-873D-1E1C9D7D209C}" name="Table4" displayName="Table4" ref="A1:E1051" totalsRowShown="0" dataDxfId="5">
  <autoFilter ref="A1:E1051" xr:uid="{34D5F001-F85F-8245-8B15-85C00FD7980B}"/>
  <tableColumns count="5">
    <tableColumn id="1" xr3:uid="{7F56FF75-1A97-974A-BCB7-6EC501ED9919}" name="Division" dataDxfId="4"/>
    <tableColumn id="2" xr3:uid="{BEC40474-4413-E140-A969-94CA1FCFC684}" name="Criteria" dataDxfId="3"/>
    <tableColumn id="3" xr3:uid="{5E4A2486-A459-0D4B-A5DF-2E064AE98357}" name="Term ID" dataDxfId="2"/>
    <tableColumn id="4" xr3:uid="{D946EBAE-756D-B540-B77E-B8620E6A109A}" name="Term" dataDxfId="1">
      <calculatedColumnFormula>VLOOKUP(Table4[[#This Row],[Term ID]],Vlookup_Term!A:B,2,FALSE)</calculatedColumnFormula>
    </tableColumn>
    <tableColumn id="5" xr3:uid="{66B3ED7B-B4DD-E945-8333-D01B1FE8F65B}" name="Mean"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1C312C8-A086-C648-A10D-F9D18A7A7A4D}" name="Table5" displayName="Table5" ref="A1:E471" totalsRowShown="0">
  <autoFilter ref="A1:E471" xr:uid="{C37E3082-8FF7-5243-AF8F-7A42638B4553}"/>
  <tableColumns count="5">
    <tableColumn id="1" xr3:uid="{C85FC68D-C04C-974A-AD6D-3533D4E270CE}" name="Division"/>
    <tableColumn id="2" xr3:uid="{8FB564E8-2902-6F4F-BDD5-0BBA6CFFFC05}" name="Criteria" dataDxfId="6"/>
    <tableColumn id="3" xr3:uid="{B2FAD3C2-4FFE-0847-A4D1-5FE735681590}" name="Term ID"/>
    <tableColumn id="4" xr3:uid="{608EE1AE-AD89-AE40-95F3-1E1E801540BE}" name="Term" dataDxfId="7">
      <calculatedColumnFormula>VLOOKUP(Table5[[#This Row],[Term ID]],Vlookup_Term!A:B,2,FALSE)</calculatedColumnFormula>
    </tableColumn>
    <tableColumn id="5" xr3:uid="{AB16AE3A-7E62-2047-A5C4-53A116C4FBE3}" name="Mea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CFABA77-819B-F642-86AE-F7DD0AFB5669}" name="Table3" displayName="Table3" ref="A1:B16" totalsRowShown="0">
  <autoFilter ref="A1:B16" xr:uid="{A9B4F558-C33A-0442-B8BA-AB865582380C}"/>
  <tableColumns count="2">
    <tableColumn id="1" xr3:uid="{86CD7535-7FEB-054E-B868-CFAFC98A0CAD}" name="Term ID"/>
    <tableColumn id="2" xr3:uid="{EC6F7C5B-BFB2-964F-91D6-035CAFE60A2C}" name="Term"/>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710C0-3413-2F41-9F8C-5700CD43ABF0}">
  <dimension ref="A1:M16"/>
  <sheetViews>
    <sheetView workbookViewId="0">
      <selection activeCell="A142" sqref="A142:D301"/>
    </sheetView>
  </sheetViews>
  <sheetFormatPr baseColWidth="10" defaultRowHeight="16"/>
  <cols>
    <col min="1" max="1" width="11.33203125" bestFit="1" customWidth="1"/>
    <col min="2" max="2" width="12.5" bestFit="1" customWidth="1"/>
    <col min="3" max="3" width="16.5" bestFit="1" customWidth="1"/>
    <col min="4" max="4" width="18.83203125" bestFit="1" customWidth="1"/>
    <col min="5" max="5" width="20.6640625" bestFit="1" customWidth="1"/>
    <col min="6" max="6" width="11.6640625" bestFit="1" customWidth="1"/>
    <col min="7" max="7" width="17.83203125" bestFit="1" customWidth="1"/>
    <col min="8" max="8" width="15.6640625" bestFit="1" customWidth="1"/>
    <col min="9" max="9" width="19.83203125" bestFit="1" customWidth="1"/>
    <col min="10" max="10" width="11.33203125" bestFit="1" customWidth="1"/>
    <col min="11" max="11" width="17.5" bestFit="1" customWidth="1"/>
    <col min="12" max="12" width="15.33203125" bestFit="1" customWidth="1"/>
    <col min="13" max="13" width="19.5" bestFit="1" customWidth="1"/>
  </cols>
  <sheetData>
    <row r="1" spans="1:13">
      <c r="A1" t="s">
        <v>0</v>
      </c>
      <c r="B1" t="s">
        <v>1</v>
      </c>
      <c r="C1" t="s">
        <v>2</v>
      </c>
      <c r="D1" t="s">
        <v>3</v>
      </c>
      <c r="E1" t="s">
        <v>4</v>
      </c>
      <c r="F1" t="s">
        <v>5</v>
      </c>
      <c r="G1" t="s">
        <v>6</v>
      </c>
      <c r="H1" t="s">
        <v>7</v>
      </c>
      <c r="I1" t="s">
        <v>8</v>
      </c>
      <c r="J1" t="s">
        <v>9</v>
      </c>
      <c r="K1" t="s">
        <v>10</v>
      </c>
      <c r="L1" t="s">
        <v>11</v>
      </c>
      <c r="M1" t="s">
        <v>12</v>
      </c>
    </row>
    <row r="2" spans="1:13">
      <c r="A2" t="s">
        <v>13</v>
      </c>
      <c r="B2">
        <f t="shared" ref="B2:B8" si="0">C2+D2</f>
        <v>19527</v>
      </c>
      <c r="C2">
        <v>9340</v>
      </c>
      <c r="D2">
        <v>10187</v>
      </c>
      <c r="E2" s="1">
        <f t="shared" ref="E2:E8" si="1">C2/(C2+D2)</f>
        <v>0.47831208070876224</v>
      </c>
      <c r="F2" s="2">
        <v>4476</v>
      </c>
      <c r="G2">
        <f t="shared" ref="G2:G7" si="2">F2-H2</f>
        <v>2240</v>
      </c>
      <c r="H2">
        <v>2236</v>
      </c>
      <c r="I2" s="1">
        <f t="shared" ref="I2:I8" si="3">H2/F2</f>
        <v>0.49955317247542447</v>
      </c>
      <c r="J2">
        <v>14715</v>
      </c>
      <c r="K2">
        <f t="shared" ref="K2:K8" si="4">J2-L2</f>
        <v>7785</v>
      </c>
      <c r="L2">
        <v>6930</v>
      </c>
      <c r="M2" s="1">
        <f t="shared" ref="M2:M8" si="5">L2/J2</f>
        <v>0.47094801223241589</v>
      </c>
    </row>
    <row r="3" spans="1:13">
      <c r="A3" t="s">
        <v>14</v>
      </c>
      <c r="B3">
        <f t="shared" si="0"/>
        <v>19754</v>
      </c>
      <c r="C3">
        <v>8774</v>
      </c>
      <c r="D3">
        <v>10980</v>
      </c>
      <c r="E3" s="1">
        <f t="shared" si="1"/>
        <v>0.44416320745165538</v>
      </c>
      <c r="F3">
        <v>4474</v>
      </c>
      <c r="G3">
        <f t="shared" si="2"/>
        <v>2442</v>
      </c>
      <c r="H3">
        <v>2032</v>
      </c>
      <c r="I3" s="1">
        <f t="shared" si="3"/>
        <v>0.45417970496200266</v>
      </c>
      <c r="J3">
        <v>15053</v>
      </c>
      <c r="K3">
        <f t="shared" si="4"/>
        <v>8414</v>
      </c>
      <c r="L3">
        <v>6639</v>
      </c>
      <c r="M3" s="1">
        <f t="shared" si="5"/>
        <v>0.44104165282667906</v>
      </c>
    </row>
    <row r="4" spans="1:13">
      <c r="A4" t="s">
        <v>15</v>
      </c>
      <c r="B4">
        <f t="shared" si="0"/>
        <v>18637</v>
      </c>
      <c r="C4">
        <v>7270</v>
      </c>
      <c r="D4">
        <v>11367</v>
      </c>
      <c r="E4" s="1">
        <f t="shared" si="1"/>
        <v>0.39008424102591621</v>
      </c>
      <c r="F4">
        <v>4349</v>
      </c>
      <c r="G4">
        <f t="shared" si="2"/>
        <v>2566</v>
      </c>
      <c r="H4">
        <v>1783</v>
      </c>
      <c r="I4" s="1">
        <f t="shared" si="3"/>
        <v>0.4099793055874914</v>
      </c>
      <c r="J4">
        <v>14051</v>
      </c>
      <c r="K4">
        <f t="shared" si="4"/>
        <v>8644</v>
      </c>
      <c r="L4">
        <v>5407</v>
      </c>
      <c r="M4" s="1">
        <f t="shared" si="5"/>
        <v>0.38481246886342607</v>
      </c>
    </row>
    <row r="5" spans="1:13">
      <c r="A5" t="s">
        <v>16</v>
      </c>
      <c r="B5">
        <f t="shared" si="0"/>
        <v>19957</v>
      </c>
      <c r="C5">
        <v>7498</v>
      </c>
      <c r="D5">
        <v>12459</v>
      </c>
      <c r="E5" s="1">
        <f t="shared" si="1"/>
        <v>0.37570777170917474</v>
      </c>
      <c r="F5">
        <v>4405</v>
      </c>
      <c r="G5">
        <f t="shared" si="2"/>
        <v>2636</v>
      </c>
      <c r="H5">
        <v>1769</v>
      </c>
      <c r="I5" s="1">
        <f t="shared" si="3"/>
        <v>0.40158910329171399</v>
      </c>
      <c r="J5">
        <v>15285</v>
      </c>
      <c r="K5">
        <f t="shared" si="4"/>
        <v>9663</v>
      </c>
      <c r="L5">
        <v>5622</v>
      </c>
      <c r="M5" s="1">
        <f t="shared" si="5"/>
        <v>0.36781157998037289</v>
      </c>
    </row>
    <row r="6" spans="1:13">
      <c r="A6" t="s">
        <v>17</v>
      </c>
      <c r="B6">
        <f t="shared" si="0"/>
        <v>19140</v>
      </c>
      <c r="C6">
        <v>7851</v>
      </c>
      <c r="D6">
        <v>11289</v>
      </c>
      <c r="E6" s="1">
        <f t="shared" si="1"/>
        <v>0.41018808777429466</v>
      </c>
      <c r="F6">
        <v>4664</v>
      </c>
      <c r="G6">
        <f t="shared" si="2"/>
        <v>2698</v>
      </c>
      <c r="H6">
        <v>1966</v>
      </c>
      <c r="I6" s="1">
        <f t="shared" si="3"/>
        <v>0.42152658662092624</v>
      </c>
      <c r="J6">
        <v>14276</v>
      </c>
      <c r="K6">
        <f t="shared" si="4"/>
        <v>8466</v>
      </c>
      <c r="L6">
        <v>5810</v>
      </c>
      <c r="M6" s="1">
        <f t="shared" si="5"/>
        <v>0.40697674418604651</v>
      </c>
    </row>
    <row r="7" spans="1:13">
      <c r="A7" t="s">
        <v>18</v>
      </c>
      <c r="B7">
        <f t="shared" si="0"/>
        <v>17663</v>
      </c>
      <c r="C7">
        <v>6508</v>
      </c>
      <c r="D7">
        <v>11155</v>
      </c>
      <c r="E7" s="1">
        <f t="shared" si="1"/>
        <v>0.36845383004019699</v>
      </c>
      <c r="F7">
        <v>4244</v>
      </c>
      <c r="G7">
        <f t="shared" si="2"/>
        <v>2560</v>
      </c>
      <c r="H7">
        <v>1684</v>
      </c>
      <c r="I7" s="1">
        <f t="shared" si="3"/>
        <v>0.39679547596606973</v>
      </c>
      <c r="J7">
        <v>13198</v>
      </c>
      <c r="K7">
        <f t="shared" si="4"/>
        <v>8437</v>
      </c>
      <c r="L7">
        <v>4761</v>
      </c>
      <c r="M7" s="1">
        <f t="shared" si="5"/>
        <v>0.3607364752235187</v>
      </c>
    </row>
    <row r="8" spans="1:13">
      <c r="A8" t="s">
        <v>19</v>
      </c>
      <c r="B8">
        <f t="shared" si="0"/>
        <v>19548</v>
      </c>
      <c r="C8">
        <v>6998</v>
      </c>
      <c r="D8">
        <v>12550</v>
      </c>
      <c r="E8" s="1">
        <f t="shared" si="1"/>
        <v>0.35799058727235522</v>
      </c>
      <c r="F8">
        <v>4387</v>
      </c>
      <c r="G8">
        <f t="shared" ref="G8:G16" si="6">F8-H8</f>
        <v>2757</v>
      </c>
      <c r="H8">
        <v>1630</v>
      </c>
      <c r="I8" s="1">
        <f t="shared" si="3"/>
        <v>0.37155231365397767</v>
      </c>
      <c r="J8">
        <v>14559</v>
      </c>
      <c r="K8">
        <f t="shared" si="4"/>
        <v>9405</v>
      </c>
      <c r="L8">
        <v>5154</v>
      </c>
      <c r="M8" s="1">
        <f t="shared" si="5"/>
        <v>0.35400783020811871</v>
      </c>
    </row>
    <row r="9" spans="1:13">
      <c r="A9" t="s">
        <v>20</v>
      </c>
      <c r="B9">
        <f t="shared" ref="B9:B16" si="7">C9+D9</f>
        <v>18893</v>
      </c>
      <c r="C9">
        <v>7198</v>
      </c>
      <c r="D9">
        <v>11695</v>
      </c>
      <c r="E9" s="3">
        <f t="shared" ref="E9:E16" si="8">C9/(C9+D9)</f>
        <v>0.38098766739003864</v>
      </c>
      <c r="F9">
        <v>4584</v>
      </c>
      <c r="G9">
        <f t="shared" si="6"/>
        <v>2593</v>
      </c>
      <c r="H9">
        <v>1991</v>
      </c>
      <c r="I9" s="3">
        <f t="shared" ref="I9:I16" si="9">H9/F9</f>
        <v>0.43433682373472948</v>
      </c>
      <c r="J9">
        <v>14070</v>
      </c>
      <c r="K9">
        <f t="shared" ref="K9:K15" si="10">J9-L9</f>
        <v>8943</v>
      </c>
      <c r="L9">
        <v>5127</v>
      </c>
      <c r="M9" s="3">
        <f t="shared" ref="M9:M16" si="11">L9/J9</f>
        <v>0.36439232409381661</v>
      </c>
    </row>
    <row r="10" spans="1:13">
      <c r="A10" t="s">
        <v>21</v>
      </c>
      <c r="B10">
        <f t="shared" si="7"/>
        <v>17878</v>
      </c>
      <c r="C10">
        <v>6103</v>
      </c>
      <c r="D10">
        <v>11775</v>
      </c>
      <c r="E10" s="3">
        <f t="shared" si="8"/>
        <v>0.34136928068016559</v>
      </c>
      <c r="F10">
        <v>4164</v>
      </c>
      <c r="G10">
        <f t="shared" si="6"/>
        <v>2550</v>
      </c>
      <c r="H10">
        <v>1614</v>
      </c>
      <c r="I10" s="3">
        <f t="shared" si="9"/>
        <v>0.38760806916426516</v>
      </c>
      <c r="J10">
        <v>13448</v>
      </c>
      <c r="K10">
        <f t="shared" si="10"/>
        <v>9040</v>
      </c>
      <c r="L10">
        <v>4408</v>
      </c>
      <c r="M10" s="3">
        <f t="shared" si="11"/>
        <v>0.32778108268887568</v>
      </c>
    </row>
    <row r="11" spans="1:13">
      <c r="A11" t="s">
        <v>25</v>
      </c>
      <c r="B11">
        <f t="shared" si="7"/>
        <v>19538</v>
      </c>
      <c r="C11">
        <v>8557</v>
      </c>
      <c r="D11">
        <v>10981</v>
      </c>
      <c r="E11" s="3">
        <f t="shared" si="8"/>
        <v>0.4379670385914628</v>
      </c>
      <c r="F11">
        <v>4695</v>
      </c>
      <c r="G11">
        <f t="shared" si="6"/>
        <v>2377</v>
      </c>
      <c r="H11">
        <v>2318</v>
      </c>
      <c r="I11" s="3">
        <f t="shared" si="9"/>
        <v>0.49371671991480298</v>
      </c>
      <c r="J11">
        <v>14528</v>
      </c>
      <c r="K11">
        <f t="shared" si="10"/>
        <v>8431</v>
      </c>
      <c r="L11">
        <v>6097</v>
      </c>
      <c r="M11" s="3">
        <f t="shared" si="11"/>
        <v>0.41967235682819382</v>
      </c>
    </row>
    <row r="12" spans="1:13">
      <c r="A12" t="s">
        <v>26</v>
      </c>
      <c r="B12">
        <f t="shared" si="7"/>
        <v>18317</v>
      </c>
      <c r="C12">
        <v>7637</v>
      </c>
      <c r="D12">
        <v>10680</v>
      </c>
      <c r="E12" s="3">
        <f t="shared" si="8"/>
        <v>0.41693508762351916</v>
      </c>
      <c r="F12">
        <v>4602</v>
      </c>
      <c r="G12">
        <f t="shared" si="6"/>
        <v>2473</v>
      </c>
      <c r="H12">
        <v>2129</v>
      </c>
      <c r="I12" s="3">
        <f t="shared" si="9"/>
        <v>0.46262494567579315</v>
      </c>
      <c r="J12">
        <v>13488</v>
      </c>
      <c r="K12">
        <f t="shared" si="10"/>
        <v>8063</v>
      </c>
      <c r="L12">
        <v>5425</v>
      </c>
      <c r="M12" s="3">
        <f t="shared" si="11"/>
        <v>0.40220937129300116</v>
      </c>
    </row>
    <row r="13" spans="1:13">
      <c r="A13" t="s">
        <v>27</v>
      </c>
      <c r="B13">
        <f t="shared" si="7"/>
        <v>16894</v>
      </c>
      <c r="C13">
        <v>6686</v>
      </c>
      <c r="D13">
        <v>10208</v>
      </c>
      <c r="E13" s="3">
        <f t="shared" si="8"/>
        <v>0.39576180892624602</v>
      </c>
      <c r="F13">
        <v>4054</v>
      </c>
      <c r="G13">
        <f t="shared" si="6"/>
        <v>2206</v>
      </c>
      <c r="H13">
        <v>1848</v>
      </c>
      <c r="I13" s="3">
        <f t="shared" si="9"/>
        <v>0.45584607794770599</v>
      </c>
      <c r="J13">
        <v>12550</v>
      </c>
      <c r="K13">
        <f t="shared" si="10"/>
        <v>7816</v>
      </c>
      <c r="L13">
        <v>4734</v>
      </c>
      <c r="M13" s="3">
        <f t="shared" si="11"/>
        <v>0.37721115537848604</v>
      </c>
    </row>
    <row r="14" spans="1:13">
      <c r="A14" t="s">
        <v>22</v>
      </c>
      <c r="B14">
        <f t="shared" si="7"/>
        <v>18726</v>
      </c>
      <c r="C14">
        <v>6569</v>
      </c>
      <c r="D14">
        <v>12157</v>
      </c>
      <c r="E14" s="3">
        <f t="shared" si="8"/>
        <v>0.35079568514365056</v>
      </c>
      <c r="F14">
        <v>4622</v>
      </c>
      <c r="G14">
        <f t="shared" si="6"/>
        <v>2833</v>
      </c>
      <c r="H14">
        <v>1789</v>
      </c>
      <c r="I14" s="3">
        <f t="shared" si="9"/>
        <v>0.38706187797490266</v>
      </c>
      <c r="J14">
        <v>13846</v>
      </c>
      <c r="K14">
        <f t="shared" si="10"/>
        <v>9139</v>
      </c>
      <c r="L14">
        <v>4707</v>
      </c>
      <c r="M14" s="3">
        <f t="shared" si="11"/>
        <v>0.33995377726419185</v>
      </c>
    </row>
    <row r="15" spans="1:13">
      <c r="A15" t="s">
        <v>23</v>
      </c>
      <c r="B15">
        <f t="shared" si="7"/>
        <v>17401</v>
      </c>
      <c r="C15">
        <v>5501</v>
      </c>
      <c r="D15">
        <v>11900</v>
      </c>
      <c r="E15" s="3">
        <f t="shared" si="8"/>
        <v>0.31613125682432042</v>
      </c>
      <c r="F15">
        <v>4561</v>
      </c>
      <c r="G15">
        <f t="shared" si="6"/>
        <v>2951</v>
      </c>
      <c r="H15">
        <v>1610</v>
      </c>
      <c r="I15" s="3">
        <f t="shared" si="9"/>
        <v>0.35299276474457358</v>
      </c>
      <c r="J15">
        <v>12634</v>
      </c>
      <c r="K15">
        <f t="shared" si="10"/>
        <v>8788</v>
      </c>
      <c r="L15">
        <v>3846</v>
      </c>
      <c r="M15" s="3">
        <f t="shared" si="11"/>
        <v>0.30441665347475066</v>
      </c>
    </row>
    <row r="16" spans="1:13">
      <c r="A16" t="s">
        <v>24</v>
      </c>
      <c r="B16">
        <f t="shared" si="7"/>
        <v>16175</v>
      </c>
      <c r="C16">
        <f>25+4417</f>
        <v>4442</v>
      </c>
      <c r="D16">
        <f>87+11646</f>
        <v>11733</v>
      </c>
      <c r="E16" s="3">
        <f t="shared" si="8"/>
        <v>0.27462132921174653</v>
      </c>
      <c r="F16">
        <v>4062</v>
      </c>
      <c r="G16">
        <f t="shared" si="6"/>
        <v>2762</v>
      </c>
      <c r="H16">
        <v>1300</v>
      </c>
      <c r="I16" s="3">
        <f t="shared" si="9"/>
        <v>0.32003938946331856</v>
      </c>
      <c r="J16">
        <v>11710</v>
      </c>
      <c r="K16">
        <f>J16-L16+87</f>
        <v>8704</v>
      </c>
      <c r="L16">
        <f>3068+25</f>
        <v>3093</v>
      </c>
      <c r="M16" s="3">
        <f t="shared" si="11"/>
        <v>0.26413321947053803</v>
      </c>
    </row>
  </sheetData>
  <sheetProtection algorithmName="SHA-512" hashValue="vQ27vFLjYPARoJRCtY1FQoDp0tdNiOiTHT6+L32Z+YZ48QmxBdp9wqt8FOGqAH2jNfosZbzbI3SUI4xOYp+xvQ==" saltValue="Qx1+dMgTng9GKBLtjfmP1Q==" spinCount="100000" sheet="1" sort="0" autoFilter="0" pivotTables="0"/>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3C6A3-6A44-0545-8E02-827CD106447D}">
  <dimension ref="A1:B16"/>
  <sheetViews>
    <sheetView tabSelected="1" workbookViewId="0">
      <selection activeCell="A142" sqref="A142:D301"/>
    </sheetView>
  </sheetViews>
  <sheetFormatPr baseColWidth="10" defaultRowHeight="16"/>
  <sheetData>
    <row r="1" spans="1:2">
      <c r="A1" t="s">
        <v>30</v>
      </c>
      <c r="B1" t="s">
        <v>0</v>
      </c>
    </row>
    <row r="2" spans="1:2">
      <c r="A2">
        <v>1</v>
      </c>
      <c r="B2" t="s">
        <v>13</v>
      </c>
    </row>
    <row r="3" spans="1:2">
      <c r="A3">
        <v>2</v>
      </c>
      <c r="B3" t="s">
        <v>14</v>
      </c>
    </row>
    <row r="4" spans="1:2">
      <c r="A4">
        <v>3</v>
      </c>
      <c r="B4" t="s">
        <v>15</v>
      </c>
    </row>
    <row r="5" spans="1:2">
      <c r="A5">
        <v>4</v>
      </c>
      <c r="B5" t="s">
        <v>16</v>
      </c>
    </row>
    <row r="6" spans="1:2">
      <c r="A6">
        <v>5</v>
      </c>
      <c r="B6" t="s">
        <v>17</v>
      </c>
    </row>
    <row r="7" spans="1:2">
      <c r="A7">
        <v>6</v>
      </c>
      <c r="B7" t="s">
        <v>18</v>
      </c>
    </row>
    <row r="8" spans="1:2">
      <c r="A8">
        <v>7</v>
      </c>
      <c r="B8" t="s">
        <v>19</v>
      </c>
    </row>
    <row r="9" spans="1:2">
      <c r="A9">
        <v>8</v>
      </c>
      <c r="B9" t="s">
        <v>20</v>
      </c>
    </row>
    <row r="10" spans="1:2">
      <c r="A10">
        <v>9</v>
      </c>
      <c r="B10" t="s">
        <v>21</v>
      </c>
    </row>
    <row r="11" spans="1:2">
      <c r="A11">
        <v>10</v>
      </c>
      <c r="B11" t="s">
        <v>25</v>
      </c>
    </row>
    <row r="12" spans="1:2">
      <c r="A12">
        <v>11</v>
      </c>
      <c r="B12" t="s">
        <v>26</v>
      </c>
    </row>
    <row r="13" spans="1:2">
      <c r="A13">
        <v>12</v>
      </c>
      <c r="B13" t="s">
        <v>27</v>
      </c>
    </row>
    <row r="14" spans="1:2">
      <c r="A14">
        <v>13</v>
      </c>
      <c r="B14" t="s">
        <v>22</v>
      </c>
    </row>
    <row r="15" spans="1:2">
      <c r="A15">
        <v>14</v>
      </c>
      <c r="B15" t="s">
        <v>23</v>
      </c>
    </row>
    <row r="16" spans="1:2">
      <c r="A16">
        <v>15</v>
      </c>
      <c r="B16" t="s">
        <v>24</v>
      </c>
    </row>
  </sheetData>
  <sheetProtection algorithmName="SHA-512" hashValue="AQH0ir2WebgGQdvJJMLoVJRbM2+y3L8MO8YriwDNd9PY0wue9fHbo7CpWEo3c8Vs6hCPmZGu2JQUGAwzPv1U1Q==" saltValue="xyCjRfw9JyTUVQ94UQn7WA==" spinCount="100000" sheet="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96707-D183-0D44-9EE6-658FD339A37D}">
  <dimension ref="A1:E301"/>
  <sheetViews>
    <sheetView topLeftCell="A2" workbookViewId="0">
      <selection activeCell="A142" sqref="A142:D301"/>
    </sheetView>
  </sheetViews>
  <sheetFormatPr baseColWidth="10" defaultRowHeight="16"/>
  <cols>
    <col min="2" max="2" width="27.6640625" customWidth="1"/>
    <col min="3" max="3" width="10" customWidth="1"/>
    <col min="4" max="4" width="15.83203125" customWidth="1"/>
    <col min="5" max="5" width="10.6640625" customWidth="1"/>
  </cols>
  <sheetData>
    <row r="1" spans="1:5">
      <c r="A1" t="s">
        <v>28</v>
      </c>
      <c r="B1" t="s">
        <v>29</v>
      </c>
      <c r="C1" t="s">
        <v>30</v>
      </c>
      <c r="D1" t="s">
        <v>0</v>
      </c>
      <c r="E1" t="s">
        <v>31</v>
      </c>
    </row>
    <row r="2" spans="1:5">
      <c r="A2" s="4" t="s">
        <v>32</v>
      </c>
      <c r="B2" t="s">
        <v>33</v>
      </c>
      <c r="C2">
        <v>1</v>
      </c>
      <c r="D2" t="str">
        <f>VLOOKUP(Table2[[#This Row],[Term ID]],Vlookup_Term!A:B,2,FALSE)</f>
        <v>Fall 2014</v>
      </c>
      <c r="E2">
        <v>4.25</v>
      </c>
    </row>
    <row r="3" spans="1:5">
      <c r="A3" s="4" t="s">
        <v>32</v>
      </c>
      <c r="B3" t="s">
        <v>34</v>
      </c>
      <c r="C3">
        <v>1</v>
      </c>
      <c r="D3" t="str">
        <f>VLOOKUP(Table2[[#This Row],[Term ID]],Vlookup_Term!A:B,2,FALSE)</f>
        <v>Fall 2014</v>
      </c>
      <c r="E3">
        <v>4.21</v>
      </c>
    </row>
    <row r="4" spans="1:5">
      <c r="A4" s="4" t="s">
        <v>32</v>
      </c>
      <c r="B4" t="s">
        <v>35</v>
      </c>
      <c r="C4">
        <v>1</v>
      </c>
      <c r="D4" t="str">
        <f>VLOOKUP(Table2[[#This Row],[Term ID]],Vlookup_Term!A:B,2,FALSE)</f>
        <v>Fall 2014</v>
      </c>
      <c r="E4">
        <v>4.1100000000000003</v>
      </c>
    </row>
    <row r="5" spans="1:5">
      <c r="A5" s="4" t="s">
        <v>32</v>
      </c>
      <c r="B5" t="s">
        <v>36</v>
      </c>
      <c r="C5">
        <v>1</v>
      </c>
      <c r="D5" t="str">
        <f>VLOOKUP(Table2[[#This Row],[Term ID]],Vlookup_Term!A:B,2,FALSE)</f>
        <v>Fall 2014</v>
      </c>
      <c r="E5">
        <v>4.18</v>
      </c>
    </row>
    <row r="6" spans="1:5">
      <c r="A6" s="4" t="s">
        <v>32</v>
      </c>
      <c r="B6" t="s">
        <v>37</v>
      </c>
      <c r="C6">
        <v>1</v>
      </c>
      <c r="D6" t="str">
        <f>VLOOKUP(Table2[[#This Row],[Term ID]],Vlookup_Term!A:B,2,FALSE)</f>
        <v>Fall 2014</v>
      </c>
      <c r="E6">
        <v>4.3899999999999997</v>
      </c>
    </row>
    <row r="7" spans="1:5">
      <c r="A7" s="4" t="s">
        <v>32</v>
      </c>
      <c r="B7" t="s">
        <v>38</v>
      </c>
      <c r="C7">
        <v>1</v>
      </c>
      <c r="D7" t="str">
        <f>VLOOKUP(Table2[[#This Row],[Term ID]],Vlookup_Term!A:B,2,FALSE)</f>
        <v>Fall 2014</v>
      </c>
      <c r="E7">
        <v>4.2300000000000004</v>
      </c>
    </row>
    <row r="8" spans="1:5">
      <c r="A8" s="4" t="s">
        <v>32</v>
      </c>
      <c r="B8" t="s">
        <v>39</v>
      </c>
      <c r="C8">
        <v>1</v>
      </c>
      <c r="D8" t="str">
        <f>VLOOKUP(Table2[[#This Row],[Term ID]],Vlookup_Term!A:B,2,FALSE)</f>
        <v>Fall 2014</v>
      </c>
      <c r="E8">
        <v>4.28</v>
      </c>
    </row>
    <row r="9" spans="1:5">
      <c r="A9" s="4" t="s">
        <v>32</v>
      </c>
      <c r="B9" t="s">
        <v>40</v>
      </c>
      <c r="C9">
        <v>1</v>
      </c>
      <c r="D9" t="str">
        <f>VLOOKUP(Table2[[#This Row],[Term ID]],Vlookup_Term!A:B,2,FALSE)</f>
        <v>Fall 2014</v>
      </c>
      <c r="E9">
        <v>4.2300000000000004</v>
      </c>
    </row>
    <row r="10" spans="1:5">
      <c r="A10" s="4" t="s">
        <v>32</v>
      </c>
      <c r="B10" t="s">
        <v>41</v>
      </c>
      <c r="C10">
        <v>1</v>
      </c>
      <c r="D10" t="str">
        <f>VLOOKUP(Table2[[#This Row],[Term ID]],Vlookup_Term!A:B,2,FALSE)</f>
        <v>Fall 2014</v>
      </c>
      <c r="E10">
        <v>4.33</v>
      </c>
    </row>
    <row r="11" spans="1:5">
      <c r="A11" s="4" t="s">
        <v>32</v>
      </c>
      <c r="B11" t="s">
        <v>42</v>
      </c>
      <c r="C11">
        <v>1</v>
      </c>
      <c r="D11" t="str">
        <f>VLOOKUP(Table2[[#This Row],[Term ID]],Vlookup_Term!A:B,2,FALSE)</f>
        <v>Fall 2014</v>
      </c>
      <c r="E11">
        <v>4.12</v>
      </c>
    </row>
    <row r="12" spans="1:5">
      <c r="A12" s="4" t="s">
        <v>43</v>
      </c>
      <c r="B12" t="s">
        <v>33</v>
      </c>
      <c r="C12">
        <v>1</v>
      </c>
      <c r="D12" t="str">
        <f>VLOOKUP(Table2[[#This Row],[Term ID]],Vlookup_Term!A:B,2,FALSE)</f>
        <v>Fall 2014</v>
      </c>
      <c r="E12">
        <v>4.25</v>
      </c>
    </row>
    <row r="13" spans="1:5">
      <c r="A13" s="4" t="s">
        <v>43</v>
      </c>
      <c r="B13" t="s">
        <v>34</v>
      </c>
      <c r="C13">
        <v>1</v>
      </c>
      <c r="D13" t="str">
        <f>VLOOKUP(Table2[[#This Row],[Term ID]],Vlookup_Term!A:B,2,FALSE)</f>
        <v>Fall 2014</v>
      </c>
      <c r="E13">
        <v>4.16</v>
      </c>
    </row>
    <row r="14" spans="1:5">
      <c r="A14" s="4" t="s">
        <v>43</v>
      </c>
      <c r="B14" t="s">
        <v>35</v>
      </c>
      <c r="C14">
        <v>1</v>
      </c>
      <c r="D14" t="str">
        <f>VLOOKUP(Table2[[#This Row],[Term ID]],Vlookup_Term!A:B,2,FALSE)</f>
        <v>Fall 2014</v>
      </c>
      <c r="E14">
        <v>4.13</v>
      </c>
    </row>
    <row r="15" spans="1:5">
      <c r="A15" s="4" t="s">
        <v>43</v>
      </c>
      <c r="B15" t="s">
        <v>36</v>
      </c>
      <c r="C15">
        <v>1</v>
      </c>
      <c r="D15" t="str">
        <f>VLOOKUP(Table2[[#This Row],[Term ID]],Vlookup_Term!A:B,2,FALSE)</f>
        <v>Fall 2014</v>
      </c>
      <c r="E15">
        <v>4.2300000000000004</v>
      </c>
    </row>
    <row r="16" spans="1:5">
      <c r="A16" s="4" t="s">
        <v>43</v>
      </c>
      <c r="B16" t="s">
        <v>37</v>
      </c>
      <c r="C16">
        <v>1</v>
      </c>
      <c r="D16" t="str">
        <f>VLOOKUP(Table2[[#This Row],[Term ID]],Vlookup_Term!A:B,2,FALSE)</f>
        <v>Fall 2014</v>
      </c>
      <c r="E16">
        <v>4.51</v>
      </c>
    </row>
    <row r="17" spans="1:5">
      <c r="A17" s="4" t="s">
        <v>43</v>
      </c>
      <c r="B17" t="s">
        <v>38</v>
      </c>
      <c r="C17">
        <v>1</v>
      </c>
      <c r="D17" t="str">
        <f>VLOOKUP(Table2[[#This Row],[Term ID]],Vlookup_Term!A:B,2,FALSE)</f>
        <v>Fall 2014</v>
      </c>
      <c r="E17">
        <v>4.3499999999999996</v>
      </c>
    </row>
    <row r="18" spans="1:5">
      <c r="A18" s="4" t="s">
        <v>43</v>
      </c>
      <c r="B18" t="s">
        <v>39</v>
      </c>
      <c r="C18">
        <v>1</v>
      </c>
      <c r="D18" t="str">
        <f>VLOOKUP(Table2[[#This Row],[Term ID]],Vlookup_Term!A:B,2,FALSE)</f>
        <v>Fall 2014</v>
      </c>
      <c r="E18">
        <v>4.2699999999999996</v>
      </c>
    </row>
    <row r="19" spans="1:5">
      <c r="A19" s="4" t="s">
        <v>43</v>
      </c>
      <c r="B19" t="s">
        <v>40</v>
      </c>
      <c r="C19">
        <v>1</v>
      </c>
      <c r="D19" t="str">
        <f>VLOOKUP(Table2[[#This Row],[Term ID]],Vlookup_Term!A:B,2,FALSE)</f>
        <v>Fall 2014</v>
      </c>
      <c r="E19">
        <v>4.26</v>
      </c>
    </row>
    <row r="20" spans="1:5">
      <c r="A20" s="4" t="s">
        <v>43</v>
      </c>
      <c r="B20" t="s">
        <v>41</v>
      </c>
      <c r="C20">
        <v>1</v>
      </c>
      <c r="D20" t="str">
        <f>VLOOKUP(Table2[[#This Row],[Term ID]],Vlookup_Term!A:B,2,FALSE)</f>
        <v>Fall 2014</v>
      </c>
      <c r="E20">
        <v>4.42</v>
      </c>
    </row>
    <row r="21" spans="1:5">
      <c r="A21" s="4" t="s">
        <v>43</v>
      </c>
      <c r="B21" t="s">
        <v>42</v>
      </c>
      <c r="C21">
        <v>1</v>
      </c>
      <c r="D21" t="str">
        <f>VLOOKUP(Table2[[#This Row],[Term ID]],Vlookup_Term!A:B,2,FALSE)</f>
        <v>Fall 2014</v>
      </c>
      <c r="E21">
        <v>4.1900000000000004</v>
      </c>
    </row>
    <row r="22" spans="1:5">
      <c r="A22" s="4" t="s">
        <v>32</v>
      </c>
      <c r="B22" t="s">
        <v>33</v>
      </c>
      <c r="C22">
        <v>2</v>
      </c>
      <c r="D22" t="str">
        <f>VLOOKUP(Table2[[#This Row],[Term ID]],Vlookup_Term!A:B,2,FALSE)</f>
        <v>Winter 2015</v>
      </c>
      <c r="E22">
        <v>4.2699999999999996</v>
      </c>
    </row>
    <row r="23" spans="1:5">
      <c r="A23" s="4" t="s">
        <v>32</v>
      </c>
      <c r="B23" t="s">
        <v>34</v>
      </c>
      <c r="C23">
        <v>2</v>
      </c>
      <c r="D23" t="str">
        <f>VLOOKUP(Table2[[#This Row],[Term ID]],Vlookup_Term!A:B,2,FALSE)</f>
        <v>Winter 2015</v>
      </c>
      <c r="E23">
        <v>4.2300000000000004</v>
      </c>
    </row>
    <row r="24" spans="1:5">
      <c r="A24" s="4" t="s">
        <v>32</v>
      </c>
      <c r="B24" t="s">
        <v>35</v>
      </c>
      <c r="C24">
        <v>2</v>
      </c>
      <c r="D24" t="str">
        <f>VLOOKUP(Table2[[#This Row],[Term ID]],Vlookup_Term!A:B,2,FALSE)</f>
        <v>Winter 2015</v>
      </c>
      <c r="E24">
        <v>4.1500000000000004</v>
      </c>
    </row>
    <row r="25" spans="1:5">
      <c r="A25" s="4" t="s">
        <v>32</v>
      </c>
      <c r="B25" t="s">
        <v>36</v>
      </c>
      <c r="C25">
        <v>2</v>
      </c>
      <c r="D25" t="str">
        <f>VLOOKUP(Table2[[#This Row],[Term ID]],Vlookup_Term!A:B,2,FALSE)</f>
        <v>Winter 2015</v>
      </c>
      <c r="E25">
        <v>4.21</v>
      </c>
    </row>
    <row r="26" spans="1:5">
      <c r="A26" s="4" t="s">
        <v>32</v>
      </c>
      <c r="B26" t="s">
        <v>37</v>
      </c>
      <c r="C26">
        <v>2</v>
      </c>
      <c r="D26" t="str">
        <f>VLOOKUP(Table2[[#This Row],[Term ID]],Vlookup_Term!A:B,2,FALSE)</f>
        <v>Winter 2015</v>
      </c>
      <c r="E26">
        <v>4.4000000000000004</v>
      </c>
    </row>
    <row r="27" spans="1:5">
      <c r="A27" s="4" t="s">
        <v>32</v>
      </c>
      <c r="B27" t="s">
        <v>38</v>
      </c>
      <c r="C27">
        <v>2</v>
      </c>
      <c r="D27" t="str">
        <f>VLOOKUP(Table2[[#This Row],[Term ID]],Vlookup_Term!A:B,2,FALSE)</f>
        <v>Winter 2015</v>
      </c>
      <c r="E27">
        <v>4.26</v>
      </c>
    </row>
    <row r="28" spans="1:5">
      <c r="A28" s="4" t="s">
        <v>32</v>
      </c>
      <c r="B28" t="s">
        <v>39</v>
      </c>
      <c r="C28">
        <v>2</v>
      </c>
      <c r="D28" t="str">
        <f>VLOOKUP(Table2[[#This Row],[Term ID]],Vlookup_Term!A:B,2,FALSE)</f>
        <v>Winter 2015</v>
      </c>
      <c r="E28">
        <v>4.32</v>
      </c>
    </row>
    <row r="29" spans="1:5">
      <c r="A29" s="4" t="s">
        <v>32</v>
      </c>
      <c r="B29" t="s">
        <v>40</v>
      </c>
      <c r="C29">
        <v>2</v>
      </c>
      <c r="D29" t="str">
        <f>VLOOKUP(Table2[[#This Row],[Term ID]],Vlookup_Term!A:B,2,FALSE)</f>
        <v>Winter 2015</v>
      </c>
      <c r="E29">
        <v>4.26</v>
      </c>
    </row>
    <row r="30" spans="1:5">
      <c r="A30" s="4" t="s">
        <v>32</v>
      </c>
      <c r="B30" t="s">
        <v>41</v>
      </c>
      <c r="C30">
        <v>2</v>
      </c>
      <c r="D30" t="str">
        <f>VLOOKUP(Table2[[#This Row],[Term ID]],Vlookup_Term!A:B,2,FALSE)</f>
        <v>Winter 2015</v>
      </c>
      <c r="E30">
        <v>4.38</v>
      </c>
    </row>
    <row r="31" spans="1:5">
      <c r="A31" s="4" t="s">
        <v>32</v>
      </c>
      <c r="B31" t="s">
        <v>42</v>
      </c>
      <c r="C31">
        <v>2</v>
      </c>
      <c r="D31" t="str">
        <f>VLOOKUP(Table2[[#This Row],[Term ID]],Vlookup_Term!A:B,2,FALSE)</f>
        <v>Winter 2015</v>
      </c>
      <c r="E31">
        <v>4.1500000000000004</v>
      </c>
    </row>
    <row r="32" spans="1:5">
      <c r="A32" s="4" t="s">
        <v>43</v>
      </c>
      <c r="B32" t="s">
        <v>33</v>
      </c>
      <c r="C32">
        <v>2</v>
      </c>
      <c r="D32" t="str">
        <f>VLOOKUP(Table2[[#This Row],[Term ID]],Vlookup_Term!A:B,2,FALSE)</f>
        <v>Winter 2015</v>
      </c>
      <c r="E32">
        <v>4.21</v>
      </c>
    </row>
    <row r="33" spans="1:5">
      <c r="A33" s="4" t="s">
        <v>43</v>
      </c>
      <c r="B33" t="s">
        <v>34</v>
      </c>
      <c r="C33">
        <v>2</v>
      </c>
      <c r="D33" t="str">
        <f>VLOOKUP(Table2[[#This Row],[Term ID]],Vlookup_Term!A:B,2,FALSE)</f>
        <v>Winter 2015</v>
      </c>
      <c r="E33">
        <v>4.09</v>
      </c>
    </row>
    <row r="34" spans="1:5">
      <c r="A34" s="4" t="s">
        <v>43</v>
      </c>
      <c r="B34" t="s">
        <v>35</v>
      </c>
      <c r="C34">
        <v>2</v>
      </c>
      <c r="D34" t="str">
        <f>VLOOKUP(Table2[[#This Row],[Term ID]],Vlookup_Term!A:B,2,FALSE)</f>
        <v>Winter 2015</v>
      </c>
      <c r="E34">
        <v>4.13</v>
      </c>
    </row>
    <row r="35" spans="1:5">
      <c r="A35" s="4" t="s">
        <v>43</v>
      </c>
      <c r="B35" t="s">
        <v>36</v>
      </c>
      <c r="C35">
        <v>2</v>
      </c>
      <c r="D35" t="str">
        <f>VLOOKUP(Table2[[#This Row],[Term ID]],Vlookup_Term!A:B,2,FALSE)</f>
        <v>Winter 2015</v>
      </c>
      <c r="E35">
        <v>4.1500000000000004</v>
      </c>
    </row>
    <row r="36" spans="1:5">
      <c r="A36" s="4" t="s">
        <v>43</v>
      </c>
      <c r="B36" t="s">
        <v>37</v>
      </c>
      <c r="C36">
        <v>2</v>
      </c>
      <c r="D36" t="str">
        <f>VLOOKUP(Table2[[#This Row],[Term ID]],Vlookup_Term!A:B,2,FALSE)</f>
        <v>Winter 2015</v>
      </c>
      <c r="E36">
        <v>4.41</v>
      </c>
    </row>
    <row r="37" spans="1:5">
      <c r="A37" s="4" t="s">
        <v>43</v>
      </c>
      <c r="B37" t="s">
        <v>38</v>
      </c>
      <c r="C37">
        <v>2</v>
      </c>
      <c r="D37" t="str">
        <f>VLOOKUP(Table2[[#This Row],[Term ID]],Vlookup_Term!A:B,2,FALSE)</f>
        <v>Winter 2015</v>
      </c>
      <c r="E37">
        <v>4.2</v>
      </c>
    </row>
    <row r="38" spans="1:5">
      <c r="A38" s="4" t="s">
        <v>43</v>
      </c>
      <c r="B38" t="s">
        <v>39</v>
      </c>
      <c r="C38">
        <v>2</v>
      </c>
      <c r="D38" t="str">
        <f>VLOOKUP(Table2[[#This Row],[Term ID]],Vlookup_Term!A:B,2,FALSE)</f>
        <v>Winter 2015</v>
      </c>
      <c r="E38">
        <v>4.1399999999999997</v>
      </c>
    </row>
    <row r="39" spans="1:5">
      <c r="A39" s="4" t="s">
        <v>43</v>
      </c>
      <c r="B39" t="s">
        <v>40</v>
      </c>
      <c r="C39">
        <v>2</v>
      </c>
      <c r="D39" t="str">
        <f>VLOOKUP(Table2[[#This Row],[Term ID]],Vlookup_Term!A:B,2,FALSE)</f>
        <v>Winter 2015</v>
      </c>
      <c r="E39">
        <v>4.13</v>
      </c>
    </row>
    <row r="40" spans="1:5">
      <c r="A40" s="4" t="s">
        <v>43</v>
      </c>
      <c r="B40" t="s">
        <v>41</v>
      </c>
      <c r="C40">
        <v>2</v>
      </c>
      <c r="D40" t="str">
        <f>VLOOKUP(Table2[[#This Row],[Term ID]],Vlookup_Term!A:B,2,FALSE)</f>
        <v>Winter 2015</v>
      </c>
      <c r="E40">
        <v>4.3600000000000003</v>
      </c>
    </row>
    <row r="41" spans="1:5">
      <c r="A41" s="4" t="s">
        <v>43</v>
      </c>
      <c r="B41" t="s">
        <v>42</v>
      </c>
      <c r="C41">
        <v>2</v>
      </c>
      <c r="D41" t="str">
        <f>VLOOKUP(Table2[[#This Row],[Term ID]],Vlookup_Term!A:B,2,FALSE)</f>
        <v>Winter 2015</v>
      </c>
      <c r="E41">
        <v>4.09</v>
      </c>
    </row>
    <row r="42" spans="1:5">
      <c r="A42" s="4" t="s">
        <v>32</v>
      </c>
      <c r="B42" t="s">
        <v>33</v>
      </c>
      <c r="C42">
        <v>3</v>
      </c>
      <c r="D42" t="str">
        <f>VLOOKUP(Table2[[#This Row],[Term ID]],Vlookup_Term!A:B,2,FALSE)</f>
        <v>Spring 2015</v>
      </c>
      <c r="E42">
        <v>4.29</v>
      </c>
    </row>
    <row r="43" spans="1:5">
      <c r="A43" s="4" t="s">
        <v>32</v>
      </c>
      <c r="B43" t="s">
        <v>34</v>
      </c>
      <c r="C43">
        <v>3</v>
      </c>
      <c r="D43" t="str">
        <f>VLOOKUP(Table2[[#This Row],[Term ID]],Vlookup_Term!A:B,2,FALSE)</f>
        <v>Spring 2015</v>
      </c>
      <c r="E43">
        <v>4.25</v>
      </c>
    </row>
    <row r="44" spans="1:5">
      <c r="A44" s="4" t="s">
        <v>32</v>
      </c>
      <c r="B44" t="s">
        <v>35</v>
      </c>
      <c r="C44">
        <v>3</v>
      </c>
      <c r="D44" t="str">
        <f>VLOOKUP(Table2[[#This Row],[Term ID]],Vlookup_Term!A:B,2,FALSE)</f>
        <v>Spring 2015</v>
      </c>
      <c r="E44">
        <v>4.17</v>
      </c>
    </row>
    <row r="45" spans="1:5">
      <c r="A45" s="4" t="s">
        <v>32</v>
      </c>
      <c r="B45" t="s">
        <v>36</v>
      </c>
      <c r="C45">
        <v>3</v>
      </c>
      <c r="D45" t="str">
        <f>VLOOKUP(Table2[[#This Row],[Term ID]],Vlookup_Term!A:B,2,FALSE)</f>
        <v>Spring 2015</v>
      </c>
      <c r="E45">
        <v>4.2300000000000004</v>
      </c>
    </row>
    <row r="46" spans="1:5">
      <c r="A46" s="4" t="s">
        <v>32</v>
      </c>
      <c r="B46" t="s">
        <v>37</v>
      </c>
      <c r="C46">
        <v>3</v>
      </c>
      <c r="D46" t="str">
        <f>VLOOKUP(Table2[[#This Row],[Term ID]],Vlookup_Term!A:B,2,FALSE)</f>
        <v>Spring 2015</v>
      </c>
      <c r="E46">
        <v>4.41</v>
      </c>
    </row>
    <row r="47" spans="1:5">
      <c r="A47" s="4" t="s">
        <v>32</v>
      </c>
      <c r="B47" t="s">
        <v>38</v>
      </c>
      <c r="C47">
        <v>3</v>
      </c>
      <c r="D47" t="str">
        <f>VLOOKUP(Table2[[#This Row],[Term ID]],Vlookup_Term!A:B,2,FALSE)</f>
        <v>Spring 2015</v>
      </c>
      <c r="E47">
        <v>4.2699999999999996</v>
      </c>
    </row>
    <row r="48" spans="1:5">
      <c r="A48" s="4" t="s">
        <v>32</v>
      </c>
      <c r="B48" t="s">
        <v>39</v>
      </c>
      <c r="C48">
        <v>3</v>
      </c>
      <c r="D48" t="str">
        <f>VLOOKUP(Table2[[#This Row],[Term ID]],Vlookup_Term!A:B,2,FALSE)</f>
        <v>Spring 2015</v>
      </c>
      <c r="E48">
        <v>4.33</v>
      </c>
    </row>
    <row r="49" spans="1:5">
      <c r="A49" s="4" t="s">
        <v>32</v>
      </c>
      <c r="B49" t="s">
        <v>40</v>
      </c>
      <c r="C49">
        <v>3</v>
      </c>
      <c r="D49" t="str">
        <f>VLOOKUP(Table2[[#This Row],[Term ID]],Vlookup_Term!A:B,2,FALSE)</f>
        <v>Spring 2015</v>
      </c>
      <c r="E49">
        <v>4.26</v>
      </c>
    </row>
    <row r="50" spans="1:5">
      <c r="A50" s="4" t="s">
        <v>32</v>
      </c>
      <c r="B50" t="s">
        <v>41</v>
      </c>
      <c r="C50">
        <v>3</v>
      </c>
      <c r="D50" t="str">
        <f>VLOOKUP(Table2[[#This Row],[Term ID]],Vlookup_Term!A:B,2,FALSE)</f>
        <v>Spring 2015</v>
      </c>
      <c r="E50">
        <v>4.3899999999999997</v>
      </c>
    </row>
    <row r="51" spans="1:5">
      <c r="A51" s="4" t="s">
        <v>32</v>
      </c>
      <c r="B51" t="s">
        <v>42</v>
      </c>
      <c r="C51">
        <v>3</v>
      </c>
      <c r="D51" t="str">
        <f>VLOOKUP(Table2[[#This Row],[Term ID]],Vlookup_Term!A:B,2,FALSE)</f>
        <v>Spring 2015</v>
      </c>
      <c r="E51">
        <v>4.17</v>
      </c>
    </row>
    <row r="52" spans="1:5">
      <c r="A52" s="4" t="s">
        <v>43</v>
      </c>
      <c r="B52" t="s">
        <v>33</v>
      </c>
      <c r="C52">
        <v>3</v>
      </c>
      <c r="D52" t="str">
        <f>VLOOKUP(Table2[[#This Row],[Term ID]],Vlookup_Term!A:B,2,FALSE)</f>
        <v>Spring 2015</v>
      </c>
      <c r="E52">
        <v>4.25</v>
      </c>
    </row>
    <row r="53" spans="1:5">
      <c r="A53" s="4" t="s">
        <v>43</v>
      </c>
      <c r="B53" t="s">
        <v>34</v>
      </c>
      <c r="C53">
        <v>3</v>
      </c>
      <c r="D53" t="str">
        <f>VLOOKUP(Table2[[#This Row],[Term ID]],Vlookup_Term!A:B,2,FALSE)</f>
        <v>Spring 2015</v>
      </c>
      <c r="E53">
        <v>4.2300000000000004</v>
      </c>
    </row>
    <row r="54" spans="1:5">
      <c r="A54" s="4" t="s">
        <v>43</v>
      </c>
      <c r="B54" t="s">
        <v>35</v>
      </c>
      <c r="C54">
        <v>3</v>
      </c>
      <c r="D54" t="str">
        <f>VLOOKUP(Table2[[#This Row],[Term ID]],Vlookup_Term!A:B,2,FALSE)</f>
        <v>Spring 2015</v>
      </c>
      <c r="E54">
        <v>4.1399999999999997</v>
      </c>
    </row>
    <row r="55" spans="1:5">
      <c r="A55" s="4" t="s">
        <v>43</v>
      </c>
      <c r="B55" t="s">
        <v>36</v>
      </c>
      <c r="C55">
        <v>3</v>
      </c>
      <c r="D55" t="str">
        <f>VLOOKUP(Table2[[#This Row],[Term ID]],Vlookup_Term!A:B,2,FALSE)</f>
        <v>Spring 2015</v>
      </c>
      <c r="E55">
        <v>4.25</v>
      </c>
    </row>
    <row r="56" spans="1:5">
      <c r="A56" s="4" t="s">
        <v>43</v>
      </c>
      <c r="B56" t="s">
        <v>37</v>
      </c>
      <c r="C56">
        <v>3</v>
      </c>
      <c r="D56" t="str">
        <f>VLOOKUP(Table2[[#This Row],[Term ID]],Vlookup_Term!A:B,2,FALSE)</f>
        <v>Spring 2015</v>
      </c>
      <c r="E56">
        <v>4.5</v>
      </c>
    </row>
    <row r="57" spans="1:5">
      <c r="A57" s="4" t="s">
        <v>43</v>
      </c>
      <c r="B57" t="s">
        <v>38</v>
      </c>
      <c r="C57">
        <v>3</v>
      </c>
      <c r="D57" t="str">
        <f>VLOOKUP(Table2[[#This Row],[Term ID]],Vlookup_Term!A:B,2,FALSE)</f>
        <v>Spring 2015</v>
      </c>
      <c r="E57">
        <v>4.2300000000000004</v>
      </c>
    </row>
    <row r="58" spans="1:5">
      <c r="A58" s="4" t="s">
        <v>43</v>
      </c>
      <c r="B58" t="s">
        <v>39</v>
      </c>
      <c r="C58">
        <v>3</v>
      </c>
      <c r="D58" t="str">
        <f>VLOOKUP(Table2[[#This Row],[Term ID]],Vlookup_Term!A:B,2,FALSE)</f>
        <v>Spring 2015</v>
      </c>
      <c r="E58">
        <v>4.25</v>
      </c>
    </row>
    <row r="59" spans="1:5">
      <c r="A59" s="4" t="s">
        <v>43</v>
      </c>
      <c r="B59" t="s">
        <v>40</v>
      </c>
      <c r="C59">
        <v>3</v>
      </c>
      <c r="D59" t="str">
        <f>VLOOKUP(Table2[[#This Row],[Term ID]],Vlookup_Term!A:B,2,FALSE)</f>
        <v>Spring 2015</v>
      </c>
      <c r="E59">
        <v>4.1900000000000004</v>
      </c>
    </row>
    <row r="60" spans="1:5">
      <c r="A60" s="4" t="s">
        <v>43</v>
      </c>
      <c r="B60" t="s">
        <v>41</v>
      </c>
      <c r="C60">
        <v>3</v>
      </c>
      <c r="D60" t="str">
        <f>VLOOKUP(Table2[[#This Row],[Term ID]],Vlookup_Term!A:B,2,FALSE)</f>
        <v>Spring 2015</v>
      </c>
      <c r="E60">
        <v>4.4800000000000004</v>
      </c>
    </row>
    <row r="61" spans="1:5">
      <c r="A61" s="4" t="s">
        <v>43</v>
      </c>
      <c r="B61" t="s">
        <v>42</v>
      </c>
      <c r="C61">
        <v>3</v>
      </c>
      <c r="D61" t="str">
        <f>VLOOKUP(Table2[[#This Row],[Term ID]],Vlookup_Term!A:B,2,FALSE)</f>
        <v>Spring 2015</v>
      </c>
      <c r="E61">
        <v>4.1500000000000004</v>
      </c>
    </row>
    <row r="62" spans="1:5">
      <c r="A62" s="4" t="s">
        <v>32</v>
      </c>
      <c r="B62" t="s">
        <v>33</v>
      </c>
      <c r="C62">
        <v>4</v>
      </c>
      <c r="D62" t="str">
        <f>VLOOKUP(Table2[[#This Row],[Term ID]],Vlookup_Term!A:B,2,FALSE)</f>
        <v>Fall 2015</v>
      </c>
      <c r="E62">
        <v>4.29</v>
      </c>
    </row>
    <row r="63" spans="1:5">
      <c r="A63" s="4" t="s">
        <v>32</v>
      </c>
      <c r="B63" t="s">
        <v>34</v>
      </c>
      <c r="C63">
        <v>4</v>
      </c>
      <c r="D63" t="str">
        <f>VLOOKUP(Table2[[#This Row],[Term ID]],Vlookup_Term!A:B,2,FALSE)</f>
        <v>Fall 2015</v>
      </c>
      <c r="E63">
        <v>4.2699999999999996</v>
      </c>
    </row>
    <row r="64" spans="1:5">
      <c r="A64" s="4" t="s">
        <v>32</v>
      </c>
      <c r="B64" t="s">
        <v>35</v>
      </c>
      <c r="C64">
        <v>4</v>
      </c>
      <c r="D64" t="str">
        <f>VLOOKUP(Table2[[#This Row],[Term ID]],Vlookup_Term!A:B,2,FALSE)</f>
        <v>Fall 2015</v>
      </c>
      <c r="E64">
        <v>4.1399999999999997</v>
      </c>
    </row>
    <row r="65" spans="1:5">
      <c r="A65" s="4" t="s">
        <v>32</v>
      </c>
      <c r="B65" t="s">
        <v>36</v>
      </c>
      <c r="C65">
        <v>4</v>
      </c>
      <c r="D65" t="str">
        <f>VLOOKUP(Table2[[#This Row],[Term ID]],Vlookup_Term!A:B,2,FALSE)</f>
        <v>Fall 2015</v>
      </c>
      <c r="E65">
        <v>4.2300000000000004</v>
      </c>
    </row>
    <row r="66" spans="1:5">
      <c r="A66" s="4" t="s">
        <v>32</v>
      </c>
      <c r="B66" t="s">
        <v>37</v>
      </c>
      <c r="C66">
        <v>4</v>
      </c>
      <c r="D66" t="str">
        <f>VLOOKUP(Table2[[#This Row],[Term ID]],Vlookup_Term!A:B,2,FALSE)</f>
        <v>Fall 2015</v>
      </c>
      <c r="E66">
        <v>4.43</v>
      </c>
    </row>
    <row r="67" spans="1:5">
      <c r="A67" s="4" t="s">
        <v>32</v>
      </c>
      <c r="B67" t="s">
        <v>38</v>
      </c>
      <c r="C67">
        <v>4</v>
      </c>
      <c r="D67" t="str">
        <f>VLOOKUP(Table2[[#This Row],[Term ID]],Vlookup_Term!A:B,2,FALSE)</f>
        <v>Fall 2015</v>
      </c>
      <c r="E67">
        <v>4.26</v>
      </c>
    </row>
    <row r="68" spans="1:5">
      <c r="A68" s="4" t="s">
        <v>32</v>
      </c>
      <c r="B68" t="s">
        <v>39</v>
      </c>
      <c r="C68">
        <v>4</v>
      </c>
      <c r="D68" t="str">
        <f>VLOOKUP(Table2[[#This Row],[Term ID]],Vlookup_Term!A:B,2,FALSE)</f>
        <v>Fall 2015</v>
      </c>
      <c r="E68">
        <v>4.3099999999999996</v>
      </c>
    </row>
    <row r="69" spans="1:5">
      <c r="A69" s="4" t="s">
        <v>32</v>
      </c>
      <c r="B69" t="s">
        <v>40</v>
      </c>
      <c r="C69">
        <v>4</v>
      </c>
      <c r="D69" t="str">
        <f>VLOOKUP(Table2[[#This Row],[Term ID]],Vlookup_Term!A:B,2,FALSE)</f>
        <v>Fall 2015</v>
      </c>
      <c r="E69">
        <v>4.28</v>
      </c>
    </row>
    <row r="70" spans="1:5">
      <c r="A70" s="4" t="s">
        <v>32</v>
      </c>
      <c r="B70" t="s">
        <v>41</v>
      </c>
      <c r="C70">
        <v>4</v>
      </c>
      <c r="D70" t="str">
        <f>VLOOKUP(Table2[[#This Row],[Term ID]],Vlookup_Term!A:B,2,FALSE)</f>
        <v>Fall 2015</v>
      </c>
      <c r="E70">
        <v>4.4000000000000004</v>
      </c>
    </row>
    <row r="71" spans="1:5">
      <c r="A71" s="4" t="s">
        <v>32</v>
      </c>
      <c r="B71" t="s">
        <v>42</v>
      </c>
      <c r="C71">
        <v>4</v>
      </c>
      <c r="D71" t="str">
        <f>VLOOKUP(Table2[[#This Row],[Term ID]],Vlookup_Term!A:B,2,FALSE)</f>
        <v>Fall 2015</v>
      </c>
      <c r="E71">
        <v>4.16</v>
      </c>
    </row>
    <row r="72" spans="1:5">
      <c r="A72" s="4" t="s">
        <v>43</v>
      </c>
      <c r="B72" t="s">
        <v>33</v>
      </c>
      <c r="C72">
        <v>4</v>
      </c>
      <c r="D72" t="str">
        <f>VLOOKUP(Table2[[#This Row],[Term ID]],Vlookup_Term!A:B,2,FALSE)</f>
        <v>Fall 2015</v>
      </c>
      <c r="E72">
        <v>4.16</v>
      </c>
    </row>
    <row r="73" spans="1:5">
      <c r="A73" s="4" t="s">
        <v>43</v>
      </c>
      <c r="B73" t="s">
        <v>34</v>
      </c>
      <c r="C73">
        <v>4</v>
      </c>
      <c r="D73" t="str">
        <f>VLOOKUP(Table2[[#This Row],[Term ID]],Vlookup_Term!A:B,2,FALSE)</f>
        <v>Fall 2015</v>
      </c>
      <c r="E73">
        <v>4.07</v>
      </c>
    </row>
    <row r="74" spans="1:5">
      <c r="A74" s="4" t="s">
        <v>43</v>
      </c>
      <c r="B74" t="s">
        <v>35</v>
      </c>
      <c r="C74">
        <v>4</v>
      </c>
      <c r="D74" t="str">
        <f>VLOOKUP(Table2[[#This Row],[Term ID]],Vlookup_Term!A:B,2,FALSE)</f>
        <v>Fall 2015</v>
      </c>
      <c r="E74">
        <v>4.07</v>
      </c>
    </row>
    <row r="75" spans="1:5">
      <c r="A75" s="4" t="s">
        <v>43</v>
      </c>
      <c r="B75" t="s">
        <v>36</v>
      </c>
      <c r="C75">
        <v>4</v>
      </c>
      <c r="D75" t="str">
        <f>VLOOKUP(Table2[[#This Row],[Term ID]],Vlookup_Term!A:B,2,FALSE)</f>
        <v>Fall 2015</v>
      </c>
      <c r="E75">
        <v>4.2</v>
      </c>
    </row>
    <row r="76" spans="1:5">
      <c r="A76" s="4" t="s">
        <v>43</v>
      </c>
      <c r="B76" t="s">
        <v>37</v>
      </c>
      <c r="C76">
        <v>4</v>
      </c>
      <c r="D76" t="str">
        <f>VLOOKUP(Table2[[#This Row],[Term ID]],Vlookup_Term!A:B,2,FALSE)</f>
        <v>Fall 2015</v>
      </c>
      <c r="E76">
        <v>4.43</v>
      </c>
    </row>
    <row r="77" spans="1:5">
      <c r="A77" s="4" t="s">
        <v>43</v>
      </c>
      <c r="B77" t="s">
        <v>38</v>
      </c>
      <c r="C77">
        <v>4</v>
      </c>
      <c r="D77" t="str">
        <f>VLOOKUP(Table2[[#This Row],[Term ID]],Vlookup_Term!A:B,2,FALSE)</f>
        <v>Fall 2015</v>
      </c>
      <c r="E77">
        <v>4.2</v>
      </c>
    </row>
    <row r="78" spans="1:5">
      <c r="A78" s="4" t="s">
        <v>43</v>
      </c>
      <c r="B78" t="s">
        <v>39</v>
      </c>
      <c r="C78">
        <v>4</v>
      </c>
      <c r="D78" t="str">
        <f>VLOOKUP(Table2[[#This Row],[Term ID]],Vlookup_Term!A:B,2,FALSE)</f>
        <v>Fall 2015</v>
      </c>
      <c r="E78">
        <v>4.17</v>
      </c>
    </row>
    <row r="79" spans="1:5">
      <c r="A79" s="4" t="s">
        <v>43</v>
      </c>
      <c r="B79" t="s">
        <v>40</v>
      </c>
      <c r="C79">
        <v>4</v>
      </c>
      <c r="D79" t="str">
        <f>VLOOKUP(Table2[[#This Row],[Term ID]],Vlookup_Term!A:B,2,FALSE)</f>
        <v>Fall 2015</v>
      </c>
      <c r="E79">
        <v>4.0599999999999996</v>
      </c>
    </row>
    <row r="80" spans="1:5">
      <c r="A80" s="4" t="s">
        <v>43</v>
      </c>
      <c r="B80" t="s">
        <v>41</v>
      </c>
      <c r="C80">
        <v>4</v>
      </c>
      <c r="D80" t="str">
        <f>VLOOKUP(Table2[[#This Row],[Term ID]],Vlookup_Term!A:B,2,FALSE)</f>
        <v>Fall 2015</v>
      </c>
      <c r="E80">
        <v>4.34</v>
      </c>
    </row>
    <row r="81" spans="1:5">
      <c r="A81" s="4" t="s">
        <v>43</v>
      </c>
      <c r="B81" t="s">
        <v>42</v>
      </c>
      <c r="C81">
        <v>4</v>
      </c>
      <c r="D81" t="str">
        <f>VLOOKUP(Table2[[#This Row],[Term ID]],Vlookup_Term!A:B,2,FALSE)</f>
        <v>Fall 2015</v>
      </c>
      <c r="E81">
        <v>4.09</v>
      </c>
    </row>
    <row r="82" spans="1:5">
      <c r="A82" s="4" t="s">
        <v>32</v>
      </c>
      <c r="B82" t="s">
        <v>33</v>
      </c>
      <c r="C82">
        <v>5</v>
      </c>
      <c r="D82" t="str">
        <f>VLOOKUP(Table2[[#This Row],[Term ID]],Vlookup_Term!A:B,2,FALSE)</f>
        <v>Winter 2016</v>
      </c>
      <c r="E82">
        <v>4.3</v>
      </c>
    </row>
    <row r="83" spans="1:5">
      <c r="A83" s="4" t="s">
        <v>32</v>
      </c>
      <c r="B83" t="s">
        <v>34</v>
      </c>
      <c r="C83">
        <v>5</v>
      </c>
      <c r="D83" t="str">
        <f>VLOOKUP(Table2[[#This Row],[Term ID]],Vlookup_Term!A:B,2,FALSE)</f>
        <v>Winter 2016</v>
      </c>
      <c r="E83">
        <v>4.26</v>
      </c>
    </row>
    <row r="84" spans="1:5">
      <c r="A84" s="4" t="s">
        <v>32</v>
      </c>
      <c r="B84" t="s">
        <v>35</v>
      </c>
      <c r="C84">
        <v>5</v>
      </c>
      <c r="D84" t="str">
        <f>VLOOKUP(Table2[[#This Row],[Term ID]],Vlookup_Term!A:B,2,FALSE)</f>
        <v>Winter 2016</v>
      </c>
      <c r="E84">
        <v>4.17</v>
      </c>
    </row>
    <row r="85" spans="1:5">
      <c r="A85" s="4" t="s">
        <v>32</v>
      </c>
      <c r="B85" t="s">
        <v>36</v>
      </c>
      <c r="C85">
        <v>5</v>
      </c>
      <c r="D85" t="str">
        <f>VLOOKUP(Table2[[#This Row],[Term ID]],Vlookup_Term!A:B,2,FALSE)</f>
        <v>Winter 2016</v>
      </c>
      <c r="E85">
        <v>4.24</v>
      </c>
    </row>
    <row r="86" spans="1:5">
      <c r="A86" s="4" t="s">
        <v>32</v>
      </c>
      <c r="B86" t="s">
        <v>37</v>
      </c>
      <c r="C86">
        <v>5</v>
      </c>
      <c r="D86" t="str">
        <f>VLOOKUP(Table2[[#This Row],[Term ID]],Vlookup_Term!A:B,2,FALSE)</f>
        <v>Winter 2016</v>
      </c>
      <c r="E86">
        <v>4.4000000000000004</v>
      </c>
    </row>
    <row r="87" spans="1:5">
      <c r="A87" s="4" t="s">
        <v>32</v>
      </c>
      <c r="B87" t="s">
        <v>38</v>
      </c>
      <c r="C87">
        <v>5</v>
      </c>
      <c r="D87" t="str">
        <f>VLOOKUP(Table2[[#This Row],[Term ID]],Vlookup_Term!A:B,2,FALSE)</f>
        <v>Winter 2016</v>
      </c>
      <c r="E87">
        <v>4.29</v>
      </c>
    </row>
    <row r="88" spans="1:5">
      <c r="A88" s="4" t="s">
        <v>32</v>
      </c>
      <c r="B88" t="s">
        <v>39</v>
      </c>
      <c r="C88">
        <v>5</v>
      </c>
      <c r="D88" t="str">
        <f>VLOOKUP(Table2[[#This Row],[Term ID]],Vlookup_Term!A:B,2,FALSE)</f>
        <v>Winter 2016</v>
      </c>
      <c r="E88">
        <v>4.34</v>
      </c>
    </row>
    <row r="89" spans="1:5">
      <c r="A89" s="4" t="s">
        <v>32</v>
      </c>
      <c r="B89" t="s">
        <v>40</v>
      </c>
      <c r="C89">
        <v>5</v>
      </c>
      <c r="D89" t="str">
        <f>VLOOKUP(Table2[[#This Row],[Term ID]],Vlookup_Term!A:B,2,FALSE)</f>
        <v>Winter 2016</v>
      </c>
      <c r="E89">
        <v>4.3099999999999996</v>
      </c>
    </row>
    <row r="90" spans="1:5">
      <c r="A90" s="4" t="s">
        <v>32</v>
      </c>
      <c r="B90" t="s">
        <v>41</v>
      </c>
      <c r="C90">
        <v>5</v>
      </c>
      <c r="D90" t="str">
        <f>VLOOKUP(Table2[[#This Row],[Term ID]],Vlookup_Term!A:B,2,FALSE)</f>
        <v>Winter 2016</v>
      </c>
      <c r="E90">
        <v>4.43</v>
      </c>
    </row>
    <row r="91" spans="1:5">
      <c r="A91" s="4" t="s">
        <v>32</v>
      </c>
      <c r="B91" t="s">
        <v>42</v>
      </c>
      <c r="C91">
        <v>5</v>
      </c>
      <c r="D91" t="str">
        <f>VLOOKUP(Table2[[#This Row],[Term ID]],Vlookup_Term!A:B,2,FALSE)</f>
        <v>Winter 2016</v>
      </c>
      <c r="E91">
        <v>4.18</v>
      </c>
    </row>
    <row r="92" spans="1:5">
      <c r="A92" s="4" t="s">
        <v>43</v>
      </c>
      <c r="B92" t="s">
        <v>33</v>
      </c>
      <c r="C92">
        <v>5</v>
      </c>
      <c r="D92" t="str">
        <f>VLOOKUP(Table2[[#This Row],[Term ID]],Vlookup_Term!A:B,2,FALSE)</f>
        <v>Winter 2016</v>
      </c>
      <c r="E92">
        <v>4.3099999999999996</v>
      </c>
    </row>
    <row r="93" spans="1:5">
      <c r="A93" s="4" t="s">
        <v>43</v>
      </c>
      <c r="B93" t="s">
        <v>34</v>
      </c>
      <c r="C93">
        <v>5</v>
      </c>
      <c r="D93" t="str">
        <f>VLOOKUP(Table2[[#This Row],[Term ID]],Vlookup_Term!A:B,2,FALSE)</f>
        <v>Winter 2016</v>
      </c>
      <c r="E93">
        <v>4.18</v>
      </c>
    </row>
    <row r="94" spans="1:5">
      <c r="A94" s="4" t="s">
        <v>43</v>
      </c>
      <c r="B94" t="s">
        <v>35</v>
      </c>
      <c r="C94">
        <v>5</v>
      </c>
      <c r="D94" t="str">
        <f>VLOOKUP(Table2[[#This Row],[Term ID]],Vlookup_Term!A:B,2,FALSE)</f>
        <v>Winter 2016</v>
      </c>
      <c r="E94">
        <v>4.2</v>
      </c>
    </row>
    <row r="95" spans="1:5">
      <c r="A95" s="4" t="s">
        <v>43</v>
      </c>
      <c r="B95" t="s">
        <v>36</v>
      </c>
      <c r="C95">
        <v>5</v>
      </c>
      <c r="D95" t="str">
        <f>VLOOKUP(Table2[[#This Row],[Term ID]],Vlookup_Term!A:B,2,FALSE)</f>
        <v>Winter 2016</v>
      </c>
      <c r="E95">
        <v>4.26</v>
      </c>
    </row>
    <row r="96" spans="1:5">
      <c r="A96" s="4" t="s">
        <v>43</v>
      </c>
      <c r="B96" t="s">
        <v>37</v>
      </c>
      <c r="C96">
        <v>5</v>
      </c>
      <c r="D96" t="str">
        <f>VLOOKUP(Table2[[#This Row],[Term ID]],Vlookup_Term!A:B,2,FALSE)</f>
        <v>Winter 2016</v>
      </c>
      <c r="E96">
        <v>4.49</v>
      </c>
    </row>
    <row r="97" spans="1:5">
      <c r="A97" s="4" t="s">
        <v>43</v>
      </c>
      <c r="B97" t="s">
        <v>38</v>
      </c>
      <c r="C97">
        <v>5</v>
      </c>
      <c r="D97" t="str">
        <f>VLOOKUP(Table2[[#This Row],[Term ID]],Vlookup_Term!A:B,2,FALSE)</f>
        <v>Winter 2016</v>
      </c>
      <c r="E97">
        <v>4.28</v>
      </c>
    </row>
    <row r="98" spans="1:5">
      <c r="A98" s="4" t="s">
        <v>43</v>
      </c>
      <c r="B98" t="s">
        <v>39</v>
      </c>
      <c r="C98">
        <v>5</v>
      </c>
      <c r="D98" t="str">
        <f>VLOOKUP(Table2[[#This Row],[Term ID]],Vlookup_Term!A:B,2,FALSE)</f>
        <v>Winter 2016</v>
      </c>
      <c r="E98">
        <v>4.2699999999999996</v>
      </c>
    </row>
    <row r="99" spans="1:5">
      <c r="A99" s="4" t="s">
        <v>43</v>
      </c>
      <c r="B99" t="s">
        <v>40</v>
      </c>
      <c r="C99">
        <v>5</v>
      </c>
      <c r="D99" t="str">
        <f>VLOOKUP(Table2[[#This Row],[Term ID]],Vlookup_Term!A:B,2,FALSE)</f>
        <v>Winter 2016</v>
      </c>
      <c r="E99">
        <v>4.26</v>
      </c>
    </row>
    <row r="100" spans="1:5">
      <c r="A100" s="4" t="s">
        <v>43</v>
      </c>
      <c r="B100" t="s">
        <v>41</v>
      </c>
      <c r="C100">
        <v>5</v>
      </c>
      <c r="D100" t="str">
        <f>VLOOKUP(Table2[[#This Row],[Term ID]],Vlookup_Term!A:B,2,FALSE)</f>
        <v>Winter 2016</v>
      </c>
      <c r="E100">
        <v>4.37</v>
      </c>
    </row>
    <row r="101" spans="1:5">
      <c r="A101" s="4" t="s">
        <v>43</v>
      </c>
      <c r="B101" t="s">
        <v>42</v>
      </c>
      <c r="C101">
        <v>5</v>
      </c>
      <c r="D101" t="str">
        <f>VLOOKUP(Table2[[#This Row],[Term ID]],Vlookup_Term!A:B,2,FALSE)</f>
        <v>Winter 2016</v>
      </c>
      <c r="E101">
        <v>4.16</v>
      </c>
    </row>
    <row r="102" spans="1:5">
      <c r="A102" s="4" t="s">
        <v>32</v>
      </c>
      <c r="B102" t="s">
        <v>33</v>
      </c>
      <c r="C102">
        <v>6</v>
      </c>
      <c r="D102" t="str">
        <f>VLOOKUP(Table2[[#This Row],[Term ID]],Vlookup_Term!A:B,2,FALSE)</f>
        <v>Spring 2016</v>
      </c>
      <c r="E102">
        <v>4.3099999999999996</v>
      </c>
    </row>
    <row r="103" spans="1:5">
      <c r="A103" s="4" t="s">
        <v>32</v>
      </c>
      <c r="B103" t="s">
        <v>34</v>
      </c>
      <c r="C103">
        <v>6</v>
      </c>
      <c r="D103" t="str">
        <f>VLOOKUP(Table2[[#This Row],[Term ID]],Vlookup_Term!A:B,2,FALSE)</f>
        <v>Spring 2016</v>
      </c>
      <c r="E103">
        <v>4.29</v>
      </c>
    </row>
    <row r="104" spans="1:5">
      <c r="A104" s="4" t="s">
        <v>32</v>
      </c>
      <c r="B104" t="s">
        <v>35</v>
      </c>
      <c r="C104">
        <v>6</v>
      </c>
      <c r="D104" t="str">
        <f>VLOOKUP(Table2[[#This Row],[Term ID]],Vlookup_Term!A:B,2,FALSE)</f>
        <v>Spring 2016</v>
      </c>
      <c r="E104">
        <v>4.21</v>
      </c>
    </row>
    <row r="105" spans="1:5">
      <c r="A105" s="4" t="s">
        <v>32</v>
      </c>
      <c r="B105" t="s">
        <v>36</v>
      </c>
      <c r="C105">
        <v>6</v>
      </c>
      <c r="D105" t="str">
        <f>VLOOKUP(Table2[[#This Row],[Term ID]],Vlookup_Term!A:B,2,FALSE)</f>
        <v>Spring 2016</v>
      </c>
      <c r="E105">
        <v>4.26</v>
      </c>
    </row>
    <row r="106" spans="1:5">
      <c r="A106" s="4" t="s">
        <v>32</v>
      </c>
      <c r="B106" t="s">
        <v>37</v>
      </c>
      <c r="C106">
        <v>6</v>
      </c>
      <c r="D106" t="str">
        <f>VLOOKUP(Table2[[#This Row],[Term ID]],Vlookup_Term!A:B,2,FALSE)</f>
        <v>Spring 2016</v>
      </c>
      <c r="E106">
        <v>4.46</v>
      </c>
    </row>
    <row r="107" spans="1:5">
      <c r="A107" s="4" t="s">
        <v>32</v>
      </c>
      <c r="B107" t="s">
        <v>38</v>
      </c>
      <c r="C107">
        <v>6</v>
      </c>
      <c r="D107" t="str">
        <f>VLOOKUP(Table2[[#This Row],[Term ID]],Vlookup_Term!A:B,2,FALSE)</f>
        <v>Spring 2016</v>
      </c>
      <c r="E107">
        <v>4.33</v>
      </c>
    </row>
    <row r="108" spans="1:5">
      <c r="A108" s="4" t="s">
        <v>32</v>
      </c>
      <c r="B108" t="s">
        <v>39</v>
      </c>
      <c r="C108">
        <v>6</v>
      </c>
      <c r="D108" t="str">
        <f>VLOOKUP(Table2[[#This Row],[Term ID]],Vlookup_Term!A:B,2,FALSE)</f>
        <v>Spring 2016</v>
      </c>
      <c r="E108">
        <v>4.37</v>
      </c>
    </row>
    <row r="109" spans="1:5">
      <c r="A109" s="4" t="s">
        <v>32</v>
      </c>
      <c r="B109" t="s">
        <v>40</v>
      </c>
      <c r="C109">
        <v>6</v>
      </c>
      <c r="D109" t="str">
        <f>VLOOKUP(Table2[[#This Row],[Term ID]],Vlookup_Term!A:B,2,FALSE)</f>
        <v>Spring 2016</v>
      </c>
      <c r="E109">
        <v>4.33</v>
      </c>
    </row>
    <row r="110" spans="1:5">
      <c r="A110" s="4" t="s">
        <v>32</v>
      </c>
      <c r="B110" t="s">
        <v>41</v>
      </c>
      <c r="C110">
        <v>6</v>
      </c>
      <c r="D110" t="str">
        <f>VLOOKUP(Table2[[#This Row],[Term ID]],Vlookup_Term!A:B,2,FALSE)</f>
        <v>Spring 2016</v>
      </c>
      <c r="E110">
        <v>4.43</v>
      </c>
    </row>
    <row r="111" spans="1:5">
      <c r="A111" s="4" t="s">
        <v>32</v>
      </c>
      <c r="B111" t="s">
        <v>42</v>
      </c>
      <c r="C111">
        <v>6</v>
      </c>
      <c r="D111" t="str">
        <f>VLOOKUP(Table2[[#This Row],[Term ID]],Vlookup_Term!A:B,2,FALSE)</f>
        <v>Spring 2016</v>
      </c>
      <c r="E111">
        <v>4.2</v>
      </c>
    </row>
    <row r="112" spans="1:5">
      <c r="A112" s="4" t="s">
        <v>43</v>
      </c>
      <c r="B112" t="s">
        <v>33</v>
      </c>
      <c r="C112">
        <v>6</v>
      </c>
      <c r="D112" t="str">
        <f>VLOOKUP(Table2[[#This Row],[Term ID]],Vlookup_Term!A:B,2,FALSE)</f>
        <v>Spring 2016</v>
      </c>
      <c r="E112">
        <v>4.33</v>
      </c>
    </row>
    <row r="113" spans="1:5">
      <c r="A113" s="4" t="s">
        <v>43</v>
      </c>
      <c r="B113" t="s">
        <v>34</v>
      </c>
      <c r="C113">
        <v>6</v>
      </c>
      <c r="D113" t="str">
        <f>VLOOKUP(Table2[[#This Row],[Term ID]],Vlookup_Term!A:B,2,FALSE)</f>
        <v>Spring 2016</v>
      </c>
      <c r="E113">
        <v>4.22</v>
      </c>
    </row>
    <row r="114" spans="1:5">
      <c r="A114" s="4" t="s">
        <v>43</v>
      </c>
      <c r="B114" t="s">
        <v>35</v>
      </c>
      <c r="C114">
        <v>6</v>
      </c>
      <c r="D114" t="str">
        <f>VLOOKUP(Table2[[#This Row],[Term ID]],Vlookup_Term!A:B,2,FALSE)</f>
        <v>Spring 2016</v>
      </c>
      <c r="E114">
        <v>4.1900000000000004</v>
      </c>
    </row>
    <row r="115" spans="1:5">
      <c r="A115" s="4" t="s">
        <v>43</v>
      </c>
      <c r="B115" t="s">
        <v>36</v>
      </c>
      <c r="C115">
        <v>6</v>
      </c>
      <c r="D115" t="str">
        <f>VLOOKUP(Table2[[#This Row],[Term ID]],Vlookup_Term!A:B,2,FALSE)</f>
        <v>Spring 2016</v>
      </c>
      <c r="E115">
        <v>4.26</v>
      </c>
    </row>
    <row r="116" spans="1:5">
      <c r="A116" s="4" t="s">
        <v>43</v>
      </c>
      <c r="B116" t="s">
        <v>37</v>
      </c>
      <c r="C116">
        <v>6</v>
      </c>
      <c r="D116" t="str">
        <f>VLOOKUP(Table2[[#This Row],[Term ID]],Vlookup_Term!A:B,2,FALSE)</f>
        <v>Spring 2016</v>
      </c>
      <c r="E116">
        <v>4.51</v>
      </c>
    </row>
    <row r="117" spans="1:5">
      <c r="A117" s="4" t="s">
        <v>43</v>
      </c>
      <c r="B117" t="s">
        <v>38</v>
      </c>
      <c r="C117">
        <v>6</v>
      </c>
      <c r="D117" t="str">
        <f>VLOOKUP(Table2[[#This Row],[Term ID]],Vlookup_Term!A:B,2,FALSE)</f>
        <v>Spring 2016</v>
      </c>
      <c r="E117">
        <v>4.3099999999999996</v>
      </c>
    </row>
    <row r="118" spans="1:5">
      <c r="A118" s="4" t="s">
        <v>43</v>
      </c>
      <c r="B118" t="s">
        <v>39</v>
      </c>
      <c r="C118">
        <v>6</v>
      </c>
      <c r="D118" t="str">
        <f>VLOOKUP(Table2[[#This Row],[Term ID]],Vlookup_Term!A:B,2,FALSE)</f>
        <v>Spring 2016</v>
      </c>
      <c r="E118">
        <v>4.28</v>
      </c>
    </row>
    <row r="119" spans="1:5">
      <c r="A119" s="4" t="s">
        <v>43</v>
      </c>
      <c r="B119" t="s">
        <v>40</v>
      </c>
      <c r="C119">
        <v>6</v>
      </c>
      <c r="D119" t="str">
        <f>VLOOKUP(Table2[[#This Row],[Term ID]],Vlookup_Term!A:B,2,FALSE)</f>
        <v>Spring 2016</v>
      </c>
      <c r="E119">
        <v>4.13</v>
      </c>
    </row>
    <row r="120" spans="1:5">
      <c r="A120" s="4" t="s">
        <v>43</v>
      </c>
      <c r="B120" t="s">
        <v>41</v>
      </c>
      <c r="C120">
        <v>6</v>
      </c>
      <c r="D120" t="str">
        <f>VLOOKUP(Table2[[#This Row],[Term ID]],Vlookup_Term!A:B,2,FALSE)</f>
        <v>Spring 2016</v>
      </c>
      <c r="E120">
        <v>4.3899999999999997</v>
      </c>
    </row>
    <row r="121" spans="1:5">
      <c r="A121" s="4" t="s">
        <v>43</v>
      </c>
      <c r="B121" t="s">
        <v>42</v>
      </c>
      <c r="C121">
        <v>6</v>
      </c>
      <c r="D121" t="str">
        <f>VLOOKUP(Table2[[#This Row],[Term ID]],Vlookup_Term!A:B,2,FALSE)</f>
        <v>Spring 2016</v>
      </c>
      <c r="E121">
        <v>4.16</v>
      </c>
    </row>
    <row r="122" spans="1:5">
      <c r="A122" s="4" t="s">
        <v>32</v>
      </c>
      <c r="B122" t="s">
        <v>33</v>
      </c>
      <c r="C122">
        <v>7</v>
      </c>
      <c r="D122" t="str">
        <f>VLOOKUP(Table2[[#This Row],[Term ID]],Vlookup_Term!A:B,2,FALSE)</f>
        <v>Fall 2016</v>
      </c>
      <c r="E122">
        <v>4.2699999999999996</v>
      </c>
    </row>
    <row r="123" spans="1:5">
      <c r="A123" s="4" t="s">
        <v>32</v>
      </c>
      <c r="B123" t="s">
        <v>34</v>
      </c>
      <c r="C123">
        <v>7</v>
      </c>
      <c r="D123" t="str">
        <f>VLOOKUP(Table2[[#This Row],[Term ID]],Vlookup_Term!A:B,2,FALSE)</f>
        <v>Fall 2016</v>
      </c>
      <c r="E123">
        <v>4.26</v>
      </c>
    </row>
    <row r="124" spans="1:5">
      <c r="A124" s="4" t="s">
        <v>32</v>
      </c>
      <c r="B124" t="s">
        <v>35</v>
      </c>
      <c r="C124">
        <v>7</v>
      </c>
      <c r="D124" t="str">
        <f>VLOOKUP(Table2[[#This Row],[Term ID]],Vlookup_Term!A:B,2,FALSE)</f>
        <v>Fall 2016</v>
      </c>
      <c r="E124">
        <v>4.13</v>
      </c>
    </row>
    <row r="125" spans="1:5">
      <c r="A125" s="4" t="s">
        <v>32</v>
      </c>
      <c r="B125" t="s">
        <v>36</v>
      </c>
      <c r="C125">
        <v>7</v>
      </c>
      <c r="D125" t="str">
        <f>VLOOKUP(Table2[[#This Row],[Term ID]],Vlookup_Term!A:B,2,FALSE)</f>
        <v>Fall 2016</v>
      </c>
      <c r="E125">
        <v>4.21</v>
      </c>
    </row>
    <row r="126" spans="1:5">
      <c r="A126" s="4" t="s">
        <v>32</v>
      </c>
      <c r="B126" t="s">
        <v>37</v>
      </c>
      <c r="C126">
        <v>7</v>
      </c>
      <c r="D126" t="str">
        <f>VLOOKUP(Table2[[#This Row],[Term ID]],Vlookup_Term!A:B,2,FALSE)</f>
        <v>Fall 2016</v>
      </c>
      <c r="E126">
        <v>4.43</v>
      </c>
    </row>
    <row r="127" spans="1:5">
      <c r="A127" s="4" t="s">
        <v>32</v>
      </c>
      <c r="B127" t="s">
        <v>38</v>
      </c>
      <c r="C127">
        <v>7</v>
      </c>
      <c r="D127" t="str">
        <f>VLOOKUP(Table2[[#This Row],[Term ID]],Vlookup_Term!A:B,2,FALSE)</f>
        <v>Fall 2016</v>
      </c>
      <c r="E127">
        <v>4.25</v>
      </c>
    </row>
    <row r="128" spans="1:5">
      <c r="A128" s="4" t="s">
        <v>32</v>
      </c>
      <c r="B128" t="s">
        <v>39</v>
      </c>
      <c r="C128">
        <v>7</v>
      </c>
      <c r="D128" t="str">
        <f>VLOOKUP(Table2[[#This Row],[Term ID]],Vlookup_Term!A:B,2,FALSE)</f>
        <v>Fall 2016</v>
      </c>
      <c r="E128">
        <v>4.3</v>
      </c>
    </row>
    <row r="129" spans="1:5">
      <c r="A129" s="4" t="s">
        <v>32</v>
      </c>
      <c r="B129" t="s">
        <v>40</v>
      </c>
      <c r="C129">
        <v>7</v>
      </c>
      <c r="D129" t="str">
        <f>VLOOKUP(Table2[[#This Row],[Term ID]],Vlookup_Term!A:B,2,FALSE)</f>
        <v>Fall 2016</v>
      </c>
      <c r="E129">
        <v>4.24</v>
      </c>
    </row>
    <row r="130" spans="1:5">
      <c r="A130" s="4" t="s">
        <v>32</v>
      </c>
      <c r="B130" t="s">
        <v>41</v>
      </c>
      <c r="C130">
        <v>7</v>
      </c>
      <c r="D130" t="str">
        <f>VLOOKUP(Table2[[#This Row],[Term ID]],Vlookup_Term!A:B,2,FALSE)</f>
        <v>Fall 2016</v>
      </c>
      <c r="E130">
        <v>4.4000000000000004</v>
      </c>
    </row>
    <row r="131" spans="1:5">
      <c r="A131" s="4" t="s">
        <v>32</v>
      </c>
      <c r="B131" t="s">
        <v>42</v>
      </c>
      <c r="C131">
        <v>7</v>
      </c>
      <c r="D131" t="str">
        <f>VLOOKUP(Table2[[#This Row],[Term ID]],Vlookup_Term!A:B,2,FALSE)</f>
        <v>Fall 2016</v>
      </c>
      <c r="E131">
        <v>4.17</v>
      </c>
    </row>
    <row r="132" spans="1:5">
      <c r="A132" s="4" t="s">
        <v>43</v>
      </c>
      <c r="B132" t="s">
        <v>33</v>
      </c>
      <c r="C132">
        <v>7</v>
      </c>
      <c r="D132" t="str">
        <f>VLOOKUP(Table2[[#This Row],[Term ID]],Vlookup_Term!A:B,2,FALSE)</f>
        <v>Fall 2016</v>
      </c>
      <c r="E132">
        <v>4.32</v>
      </c>
    </row>
    <row r="133" spans="1:5">
      <c r="A133" s="4" t="s">
        <v>43</v>
      </c>
      <c r="B133" t="s">
        <v>34</v>
      </c>
      <c r="C133">
        <v>7</v>
      </c>
      <c r="D133" t="str">
        <f>VLOOKUP(Table2[[#This Row],[Term ID]],Vlookup_Term!A:B,2,FALSE)</f>
        <v>Fall 2016</v>
      </c>
      <c r="E133">
        <v>4.21</v>
      </c>
    </row>
    <row r="134" spans="1:5">
      <c r="A134" s="4" t="s">
        <v>43</v>
      </c>
      <c r="B134" t="s">
        <v>35</v>
      </c>
      <c r="C134">
        <v>7</v>
      </c>
      <c r="D134" t="str">
        <f>VLOOKUP(Table2[[#This Row],[Term ID]],Vlookup_Term!A:B,2,FALSE)</f>
        <v>Fall 2016</v>
      </c>
      <c r="E134">
        <v>4.2</v>
      </c>
    </row>
    <row r="135" spans="1:5">
      <c r="A135" s="4" t="s">
        <v>43</v>
      </c>
      <c r="B135" t="s">
        <v>36</v>
      </c>
      <c r="C135">
        <v>7</v>
      </c>
      <c r="D135" t="str">
        <f>VLOOKUP(Table2[[#This Row],[Term ID]],Vlookup_Term!A:B,2,FALSE)</f>
        <v>Fall 2016</v>
      </c>
      <c r="E135">
        <v>4.24</v>
      </c>
    </row>
    <row r="136" spans="1:5">
      <c r="A136" s="4" t="s">
        <v>43</v>
      </c>
      <c r="B136" t="s">
        <v>37</v>
      </c>
      <c r="C136">
        <v>7</v>
      </c>
      <c r="D136" t="str">
        <f>VLOOKUP(Table2[[#This Row],[Term ID]],Vlookup_Term!A:B,2,FALSE)</f>
        <v>Fall 2016</v>
      </c>
      <c r="E136">
        <v>4.55</v>
      </c>
    </row>
    <row r="137" spans="1:5">
      <c r="A137" s="4" t="s">
        <v>43</v>
      </c>
      <c r="B137" t="s">
        <v>38</v>
      </c>
      <c r="C137">
        <v>7</v>
      </c>
      <c r="D137" t="str">
        <f>VLOOKUP(Table2[[#This Row],[Term ID]],Vlookup_Term!A:B,2,FALSE)</f>
        <v>Fall 2016</v>
      </c>
      <c r="E137">
        <v>4.34</v>
      </c>
    </row>
    <row r="138" spans="1:5">
      <c r="A138" s="4" t="s">
        <v>43</v>
      </c>
      <c r="B138" t="s">
        <v>39</v>
      </c>
      <c r="C138">
        <v>7</v>
      </c>
      <c r="D138" t="str">
        <f>VLOOKUP(Table2[[#This Row],[Term ID]],Vlookup_Term!A:B,2,FALSE)</f>
        <v>Fall 2016</v>
      </c>
      <c r="E138">
        <v>4.2300000000000004</v>
      </c>
    </row>
    <row r="139" spans="1:5">
      <c r="A139" s="4" t="s">
        <v>43</v>
      </c>
      <c r="B139" t="s">
        <v>40</v>
      </c>
      <c r="C139">
        <v>7</v>
      </c>
      <c r="D139" t="str">
        <f>VLOOKUP(Table2[[#This Row],[Term ID]],Vlookup_Term!A:B,2,FALSE)</f>
        <v>Fall 2016</v>
      </c>
      <c r="E139">
        <v>4.1900000000000004</v>
      </c>
    </row>
    <row r="140" spans="1:5">
      <c r="A140" s="4" t="s">
        <v>43</v>
      </c>
      <c r="B140" t="s">
        <v>41</v>
      </c>
      <c r="C140">
        <v>7</v>
      </c>
      <c r="D140" t="str">
        <f>VLOOKUP(Table2[[#This Row],[Term ID]],Vlookup_Term!A:B,2,FALSE)</f>
        <v>Fall 2016</v>
      </c>
      <c r="E140">
        <v>4.46</v>
      </c>
    </row>
    <row r="141" spans="1:5">
      <c r="A141" s="4" t="s">
        <v>43</v>
      </c>
      <c r="B141" t="s">
        <v>42</v>
      </c>
      <c r="C141">
        <v>7</v>
      </c>
      <c r="D141" t="str">
        <f>VLOOKUP(Table2[[#This Row],[Term ID]],Vlookup_Term!A:B,2,FALSE)</f>
        <v>Fall 2016</v>
      </c>
      <c r="E141">
        <v>4.2</v>
      </c>
    </row>
    <row r="142" spans="1:5">
      <c r="A142" s="4" t="s">
        <v>32</v>
      </c>
      <c r="B142" t="s">
        <v>33</v>
      </c>
      <c r="C142">
        <v>8</v>
      </c>
      <c r="D142" t="str">
        <f>VLOOKUP(Table2[[#This Row],[Term ID]],Vlookup_Term!A:B,2,FALSE)</f>
        <v>Winter 2017</v>
      </c>
      <c r="E142">
        <v>4.2</v>
      </c>
    </row>
    <row r="143" spans="1:5">
      <c r="A143" s="4" t="s">
        <v>32</v>
      </c>
      <c r="B143" t="s">
        <v>34</v>
      </c>
      <c r="C143">
        <v>8</v>
      </c>
      <c r="D143" t="str">
        <f>VLOOKUP(Table2[[#This Row],[Term ID]],Vlookup_Term!A:B,2,FALSE)</f>
        <v>Winter 2017</v>
      </c>
      <c r="E143">
        <v>4.2</v>
      </c>
    </row>
    <row r="144" spans="1:5">
      <c r="A144" s="4" t="s">
        <v>32</v>
      </c>
      <c r="B144" t="s">
        <v>35</v>
      </c>
      <c r="C144">
        <v>8</v>
      </c>
      <c r="D144" t="str">
        <f>VLOOKUP(Table2[[#This Row],[Term ID]],Vlookup_Term!A:B,2,FALSE)</f>
        <v>Winter 2017</v>
      </c>
      <c r="E144">
        <v>4.0999999999999996</v>
      </c>
    </row>
    <row r="145" spans="1:5">
      <c r="A145" s="4" t="s">
        <v>32</v>
      </c>
      <c r="B145" t="s">
        <v>36</v>
      </c>
      <c r="C145">
        <v>8</v>
      </c>
      <c r="D145" t="str">
        <f>VLOOKUP(Table2[[#This Row],[Term ID]],Vlookup_Term!A:B,2,FALSE)</f>
        <v>Winter 2017</v>
      </c>
      <c r="E145">
        <v>4.2</v>
      </c>
    </row>
    <row r="146" spans="1:5">
      <c r="A146" s="4" t="s">
        <v>32</v>
      </c>
      <c r="B146" t="s">
        <v>37</v>
      </c>
      <c r="C146">
        <v>8</v>
      </c>
      <c r="D146" t="str">
        <f>VLOOKUP(Table2[[#This Row],[Term ID]],Vlookup_Term!A:B,2,FALSE)</f>
        <v>Winter 2017</v>
      </c>
      <c r="E146">
        <v>4.4000000000000004</v>
      </c>
    </row>
    <row r="147" spans="1:5">
      <c r="A147" s="4" t="s">
        <v>32</v>
      </c>
      <c r="B147" t="s">
        <v>38</v>
      </c>
      <c r="C147">
        <v>8</v>
      </c>
      <c r="D147" t="str">
        <f>VLOOKUP(Table2[[#This Row],[Term ID]],Vlookup_Term!A:B,2,FALSE)</f>
        <v>Winter 2017</v>
      </c>
      <c r="E147">
        <v>4.2</v>
      </c>
    </row>
    <row r="148" spans="1:5">
      <c r="A148" s="4" t="s">
        <v>32</v>
      </c>
      <c r="B148" t="s">
        <v>39</v>
      </c>
      <c r="C148">
        <v>8</v>
      </c>
      <c r="D148" t="str">
        <f>VLOOKUP(Table2[[#This Row],[Term ID]],Vlookup_Term!A:B,2,FALSE)</f>
        <v>Winter 2017</v>
      </c>
      <c r="E148">
        <v>4.3</v>
      </c>
    </row>
    <row r="149" spans="1:5">
      <c r="A149" s="4" t="s">
        <v>32</v>
      </c>
      <c r="B149" t="s">
        <v>40</v>
      </c>
      <c r="C149">
        <v>8</v>
      </c>
      <c r="D149" t="str">
        <f>VLOOKUP(Table2[[#This Row],[Term ID]],Vlookup_Term!A:B,2,FALSE)</f>
        <v>Winter 2017</v>
      </c>
      <c r="E149">
        <v>4.2</v>
      </c>
    </row>
    <row r="150" spans="1:5">
      <c r="A150" s="4" t="s">
        <v>32</v>
      </c>
      <c r="B150" t="s">
        <v>41</v>
      </c>
      <c r="C150">
        <v>8</v>
      </c>
      <c r="D150" t="str">
        <f>VLOOKUP(Table2[[#This Row],[Term ID]],Vlookup_Term!A:B,2,FALSE)</f>
        <v>Winter 2017</v>
      </c>
      <c r="E150">
        <v>4.4000000000000004</v>
      </c>
    </row>
    <row r="151" spans="1:5">
      <c r="A151" s="4" t="s">
        <v>32</v>
      </c>
      <c r="B151" t="s">
        <v>42</v>
      </c>
      <c r="C151">
        <v>8</v>
      </c>
      <c r="D151" t="str">
        <f>VLOOKUP(Table2[[#This Row],[Term ID]],Vlookup_Term!A:B,2,FALSE)</f>
        <v>Winter 2017</v>
      </c>
      <c r="E151">
        <v>4.0999999999999996</v>
      </c>
    </row>
    <row r="152" spans="1:5">
      <c r="A152" s="4" t="s">
        <v>43</v>
      </c>
      <c r="B152" t="s">
        <v>33</v>
      </c>
      <c r="C152">
        <v>8</v>
      </c>
      <c r="D152" t="str">
        <f>VLOOKUP(Table2[[#This Row],[Term ID]],Vlookup_Term!A:B,2,FALSE)</f>
        <v>Winter 2017</v>
      </c>
      <c r="E152">
        <v>4.4000000000000004</v>
      </c>
    </row>
    <row r="153" spans="1:5">
      <c r="A153" s="4" t="s">
        <v>43</v>
      </c>
      <c r="B153" t="s">
        <v>34</v>
      </c>
      <c r="C153">
        <v>8</v>
      </c>
      <c r="D153" t="str">
        <f>VLOOKUP(Table2[[#This Row],[Term ID]],Vlookup_Term!A:B,2,FALSE)</f>
        <v>Winter 2017</v>
      </c>
      <c r="E153">
        <v>4.2</v>
      </c>
    </row>
    <row r="154" spans="1:5">
      <c r="A154" s="4" t="s">
        <v>43</v>
      </c>
      <c r="B154" t="s">
        <v>35</v>
      </c>
      <c r="C154">
        <v>8</v>
      </c>
      <c r="D154" t="str">
        <f>VLOOKUP(Table2[[#This Row],[Term ID]],Vlookup_Term!A:B,2,FALSE)</f>
        <v>Winter 2017</v>
      </c>
      <c r="E154">
        <v>4.3</v>
      </c>
    </row>
    <row r="155" spans="1:5">
      <c r="A155" s="4" t="s">
        <v>43</v>
      </c>
      <c r="B155" t="s">
        <v>36</v>
      </c>
      <c r="C155">
        <v>8</v>
      </c>
      <c r="D155" t="str">
        <f>VLOOKUP(Table2[[#This Row],[Term ID]],Vlookup_Term!A:B,2,FALSE)</f>
        <v>Winter 2017</v>
      </c>
      <c r="E155">
        <v>4.3</v>
      </c>
    </row>
    <row r="156" spans="1:5">
      <c r="A156" s="4" t="s">
        <v>43</v>
      </c>
      <c r="B156" t="s">
        <v>37</v>
      </c>
      <c r="C156">
        <v>8</v>
      </c>
      <c r="D156" t="str">
        <f>VLOOKUP(Table2[[#This Row],[Term ID]],Vlookup_Term!A:B,2,FALSE)</f>
        <v>Winter 2017</v>
      </c>
      <c r="E156">
        <v>4.5999999999999996</v>
      </c>
    </row>
    <row r="157" spans="1:5">
      <c r="A157" s="4" t="s">
        <v>43</v>
      </c>
      <c r="B157" t="s">
        <v>38</v>
      </c>
      <c r="C157">
        <v>8</v>
      </c>
      <c r="D157" t="str">
        <f>VLOOKUP(Table2[[#This Row],[Term ID]],Vlookup_Term!A:B,2,FALSE)</f>
        <v>Winter 2017</v>
      </c>
      <c r="E157">
        <v>4.3</v>
      </c>
    </row>
    <row r="158" spans="1:5">
      <c r="A158" s="4" t="s">
        <v>43</v>
      </c>
      <c r="B158" t="s">
        <v>39</v>
      </c>
      <c r="C158">
        <v>8</v>
      </c>
      <c r="D158" t="str">
        <f>VLOOKUP(Table2[[#This Row],[Term ID]],Vlookup_Term!A:B,2,FALSE)</f>
        <v>Winter 2017</v>
      </c>
      <c r="E158">
        <v>4.3</v>
      </c>
    </row>
    <row r="159" spans="1:5">
      <c r="A159" s="4" t="s">
        <v>43</v>
      </c>
      <c r="B159" t="s">
        <v>40</v>
      </c>
      <c r="C159">
        <v>8</v>
      </c>
      <c r="D159" t="str">
        <f>VLOOKUP(Table2[[#This Row],[Term ID]],Vlookup_Term!A:B,2,FALSE)</f>
        <v>Winter 2017</v>
      </c>
      <c r="E159">
        <v>4.3</v>
      </c>
    </row>
    <row r="160" spans="1:5">
      <c r="A160" s="4" t="s">
        <v>43</v>
      </c>
      <c r="B160" t="s">
        <v>41</v>
      </c>
      <c r="C160">
        <v>8</v>
      </c>
      <c r="D160" t="str">
        <f>VLOOKUP(Table2[[#This Row],[Term ID]],Vlookup_Term!A:B,2,FALSE)</f>
        <v>Winter 2017</v>
      </c>
      <c r="E160">
        <v>4.5</v>
      </c>
    </row>
    <row r="161" spans="1:5">
      <c r="A161" s="4" t="s">
        <v>43</v>
      </c>
      <c r="B161" t="s">
        <v>42</v>
      </c>
      <c r="C161">
        <v>8</v>
      </c>
      <c r="D161" t="str">
        <f>VLOOKUP(Table2[[#This Row],[Term ID]],Vlookup_Term!A:B,2,FALSE)</f>
        <v>Winter 2017</v>
      </c>
      <c r="E161">
        <v>4.2</v>
      </c>
    </row>
    <row r="162" spans="1:5">
      <c r="A162" s="4" t="s">
        <v>32</v>
      </c>
      <c r="B162" t="s">
        <v>33</v>
      </c>
      <c r="C162">
        <v>9</v>
      </c>
      <c r="D162" t="str">
        <f>VLOOKUP(Table2[[#This Row],[Term ID]],Vlookup_Term!A:B,2,FALSE)</f>
        <v>Spring 2017</v>
      </c>
      <c r="E162" s="7">
        <v>4.3000001907348633</v>
      </c>
    </row>
    <row r="163" spans="1:5">
      <c r="A163" s="4" t="s">
        <v>32</v>
      </c>
      <c r="B163" t="s">
        <v>34</v>
      </c>
      <c r="C163">
        <v>9</v>
      </c>
      <c r="D163" t="str">
        <f>VLOOKUP(Table2[[#This Row],[Term ID]],Vlookup_Term!A:B,2,FALSE)</f>
        <v>Spring 2017</v>
      </c>
      <c r="E163" s="7">
        <v>4.1999998092651367</v>
      </c>
    </row>
    <row r="164" spans="1:5">
      <c r="A164" s="4" t="s">
        <v>32</v>
      </c>
      <c r="B164" t="s">
        <v>35</v>
      </c>
      <c r="C164">
        <v>9</v>
      </c>
      <c r="D164" t="str">
        <f>VLOOKUP(Table2[[#This Row],[Term ID]],Vlookup_Term!A:B,2,FALSE)</f>
        <v>Spring 2017</v>
      </c>
      <c r="E164" s="7">
        <v>4.1999998092651367</v>
      </c>
    </row>
    <row r="165" spans="1:5">
      <c r="A165" s="4" t="s">
        <v>32</v>
      </c>
      <c r="B165" t="s">
        <v>36</v>
      </c>
      <c r="C165">
        <v>9</v>
      </c>
      <c r="D165" t="str">
        <f>VLOOKUP(Table2[[#This Row],[Term ID]],Vlookup_Term!A:B,2,FALSE)</f>
        <v>Spring 2017</v>
      </c>
      <c r="E165" s="7">
        <v>4.1999998092651367</v>
      </c>
    </row>
    <row r="166" spans="1:5">
      <c r="A166" s="4" t="s">
        <v>32</v>
      </c>
      <c r="B166" t="s">
        <v>37</v>
      </c>
      <c r="C166">
        <v>9</v>
      </c>
      <c r="D166" t="str">
        <f>VLOOKUP(Table2[[#This Row],[Term ID]],Vlookup_Term!A:B,2,FALSE)</f>
        <v>Spring 2017</v>
      </c>
      <c r="E166" s="7">
        <v>4.4000000953674316</v>
      </c>
    </row>
    <row r="167" spans="1:5">
      <c r="A167" s="4" t="s">
        <v>32</v>
      </c>
      <c r="B167" t="s">
        <v>38</v>
      </c>
      <c r="C167">
        <v>9</v>
      </c>
      <c r="D167" t="str">
        <f>VLOOKUP(Table2[[#This Row],[Term ID]],Vlookup_Term!A:B,2,FALSE)</f>
        <v>Spring 2017</v>
      </c>
      <c r="E167" s="7">
        <v>4.3000001907348633</v>
      </c>
    </row>
    <row r="168" spans="1:5">
      <c r="A168" s="4" t="s">
        <v>32</v>
      </c>
      <c r="B168" t="s">
        <v>39</v>
      </c>
      <c r="C168">
        <v>9</v>
      </c>
      <c r="D168" t="str">
        <f>VLOOKUP(Table2[[#This Row],[Term ID]],Vlookup_Term!A:B,2,FALSE)</f>
        <v>Spring 2017</v>
      </c>
      <c r="E168" s="7">
        <v>4.3000001907348633</v>
      </c>
    </row>
    <row r="169" spans="1:5">
      <c r="A169" s="4" t="s">
        <v>32</v>
      </c>
      <c r="B169" t="s">
        <v>40</v>
      </c>
      <c r="C169">
        <v>9</v>
      </c>
      <c r="D169" t="str">
        <f>VLOOKUP(Table2[[#This Row],[Term ID]],Vlookup_Term!A:B,2,FALSE)</f>
        <v>Spring 2017</v>
      </c>
      <c r="E169" s="7">
        <v>4.1999998092651367</v>
      </c>
    </row>
    <row r="170" spans="1:5">
      <c r="A170" s="4" t="s">
        <v>32</v>
      </c>
      <c r="B170" t="s">
        <v>41</v>
      </c>
      <c r="C170">
        <v>9</v>
      </c>
      <c r="D170" t="str">
        <f>VLOOKUP(Table2[[#This Row],[Term ID]],Vlookup_Term!A:B,2,FALSE)</f>
        <v>Spring 2017</v>
      </c>
      <c r="E170" s="7">
        <v>4.4000000953674316</v>
      </c>
    </row>
    <row r="171" spans="1:5">
      <c r="A171" s="4" t="s">
        <v>32</v>
      </c>
      <c r="B171" t="s">
        <v>42</v>
      </c>
      <c r="C171">
        <v>9</v>
      </c>
      <c r="D171" t="str">
        <f>VLOOKUP(Table2[[#This Row],[Term ID]],Vlookup_Term!A:B,2,FALSE)</f>
        <v>Spring 2017</v>
      </c>
      <c r="E171" s="7">
        <v>4.1999998092651367</v>
      </c>
    </row>
    <row r="172" spans="1:5">
      <c r="A172" s="4" t="s">
        <v>43</v>
      </c>
      <c r="B172" t="s">
        <v>33</v>
      </c>
      <c r="C172">
        <v>9</v>
      </c>
      <c r="D172" t="str">
        <f>VLOOKUP(Table2[[#This Row],[Term ID]],Vlookup_Term!A:B,2,FALSE)</f>
        <v>Spring 2017</v>
      </c>
      <c r="E172" s="7">
        <v>4.4000000953674316</v>
      </c>
    </row>
    <row r="173" spans="1:5">
      <c r="A173" s="4" t="s">
        <v>43</v>
      </c>
      <c r="B173" t="s">
        <v>34</v>
      </c>
      <c r="C173">
        <v>9</v>
      </c>
      <c r="D173" t="str">
        <f>VLOOKUP(Table2[[#This Row],[Term ID]],Vlookup_Term!A:B,2,FALSE)</f>
        <v>Spring 2017</v>
      </c>
      <c r="E173" s="7">
        <v>4.3000001907348633</v>
      </c>
    </row>
    <row r="174" spans="1:5">
      <c r="A174" s="4" t="s">
        <v>43</v>
      </c>
      <c r="B174" t="s">
        <v>35</v>
      </c>
      <c r="C174">
        <v>9</v>
      </c>
      <c r="D174" t="str">
        <f>VLOOKUP(Table2[[#This Row],[Term ID]],Vlookup_Term!A:B,2,FALSE)</f>
        <v>Spring 2017</v>
      </c>
      <c r="E174" s="7">
        <v>4.1999998092651367</v>
      </c>
    </row>
    <row r="175" spans="1:5">
      <c r="A175" s="4" t="s">
        <v>43</v>
      </c>
      <c r="B175" t="s">
        <v>36</v>
      </c>
      <c r="C175">
        <v>9</v>
      </c>
      <c r="D175" t="str">
        <f>VLOOKUP(Table2[[#This Row],[Term ID]],Vlookup_Term!A:B,2,FALSE)</f>
        <v>Spring 2017</v>
      </c>
      <c r="E175" s="7">
        <v>4.3000001907348633</v>
      </c>
    </row>
    <row r="176" spans="1:5">
      <c r="A176" s="4" t="s">
        <v>43</v>
      </c>
      <c r="B176" t="s">
        <v>37</v>
      </c>
      <c r="C176">
        <v>9</v>
      </c>
      <c r="D176" t="str">
        <f>VLOOKUP(Table2[[#This Row],[Term ID]],Vlookup_Term!A:B,2,FALSE)</f>
        <v>Spring 2017</v>
      </c>
      <c r="E176" s="7">
        <v>4.5999999046325684</v>
      </c>
    </row>
    <row r="177" spans="1:5">
      <c r="A177" s="4" t="s">
        <v>43</v>
      </c>
      <c r="B177" t="s">
        <v>38</v>
      </c>
      <c r="C177">
        <v>9</v>
      </c>
      <c r="D177" t="str">
        <f>VLOOKUP(Table2[[#This Row],[Term ID]],Vlookup_Term!A:B,2,FALSE)</f>
        <v>Spring 2017</v>
      </c>
      <c r="E177" s="7">
        <v>4.4000000953674316</v>
      </c>
    </row>
    <row r="178" spans="1:5">
      <c r="A178" s="4" t="s">
        <v>43</v>
      </c>
      <c r="B178" t="s">
        <v>39</v>
      </c>
      <c r="C178">
        <v>9</v>
      </c>
      <c r="D178" t="str">
        <f>VLOOKUP(Table2[[#This Row],[Term ID]],Vlookup_Term!A:B,2,FALSE)</f>
        <v>Spring 2017</v>
      </c>
      <c r="E178" s="7">
        <v>4.3000001907348633</v>
      </c>
    </row>
    <row r="179" spans="1:5">
      <c r="A179" s="4" t="s">
        <v>43</v>
      </c>
      <c r="B179" t="s">
        <v>40</v>
      </c>
      <c r="C179">
        <v>9</v>
      </c>
      <c r="D179" t="str">
        <f>VLOOKUP(Table2[[#This Row],[Term ID]],Vlookup_Term!A:B,2,FALSE)</f>
        <v>Spring 2017</v>
      </c>
      <c r="E179" s="7">
        <v>4.3000001907348633</v>
      </c>
    </row>
    <row r="180" spans="1:5">
      <c r="A180" s="4" t="s">
        <v>43</v>
      </c>
      <c r="B180" t="s">
        <v>41</v>
      </c>
      <c r="C180">
        <v>9</v>
      </c>
      <c r="D180" t="str">
        <f>VLOOKUP(Table2[[#This Row],[Term ID]],Vlookup_Term!A:B,2,FALSE)</f>
        <v>Spring 2017</v>
      </c>
      <c r="E180" s="7">
        <v>4.5</v>
      </c>
    </row>
    <row r="181" spans="1:5">
      <c r="A181" s="4" t="s">
        <v>43</v>
      </c>
      <c r="B181" t="s">
        <v>42</v>
      </c>
      <c r="C181">
        <v>9</v>
      </c>
      <c r="D181" t="str">
        <f>VLOOKUP(Table2[[#This Row],[Term ID]],Vlookup_Term!A:B,2,FALSE)</f>
        <v>Spring 2017</v>
      </c>
      <c r="E181" s="7">
        <v>4.3000001907348633</v>
      </c>
    </row>
    <row r="182" spans="1:5">
      <c r="A182" s="4" t="s">
        <v>32</v>
      </c>
      <c r="B182" t="s">
        <v>33</v>
      </c>
      <c r="C182">
        <v>10</v>
      </c>
      <c r="D182" t="str">
        <f>VLOOKUP(Table2[[#This Row],[Term ID]],Vlookup_Term!A:B,2,FALSE)</f>
        <v>Fall 2017</v>
      </c>
      <c r="E182" s="7">
        <v>4.3000001907348633</v>
      </c>
    </row>
    <row r="183" spans="1:5">
      <c r="A183" s="4" t="s">
        <v>32</v>
      </c>
      <c r="B183" t="s">
        <v>34</v>
      </c>
      <c r="C183">
        <v>10</v>
      </c>
      <c r="D183" t="str">
        <f>VLOOKUP(Table2[[#This Row],[Term ID]],Vlookup_Term!A:B,2,FALSE)</f>
        <v>Fall 2017</v>
      </c>
      <c r="E183" s="7">
        <v>4.1999998092651367</v>
      </c>
    </row>
    <row r="184" spans="1:5">
      <c r="A184" s="4" t="s">
        <v>32</v>
      </c>
      <c r="B184" t="s">
        <v>35</v>
      </c>
      <c r="C184">
        <v>10</v>
      </c>
      <c r="D184" t="str">
        <f>VLOOKUP(Table2[[#This Row],[Term ID]],Vlookup_Term!A:B,2,FALSE)</f>
        <v>Fall 2017</v>
      </c>
      <c r="E184" s="7">
        <v>4.0999999046325684</v>
      </c>
    </row>
    <row r="185" spans="1:5">
      <c r="A185" s="4" t="s">
        <v>32</v>
      </c>
      <c r="B185" t="s">
        <v>36</v>
      </c>
      <c r="C185">
        <v>10</v>
      </c>
      <c r="D185" t="str">
        <f>VLOOKUP(Table2[[#This Row],[Term ID]],Vlookup_Term!A:B,2,FALSE)</f>
        <v>Fall 2017</v>
      </c>
      <c r="E185" s="7">
        <v>4.1999998092651367</v>
      </c>
    </row>
    <row r="186" spans="1:5">
      <c r="A186" s="4" t="s">
        <v>32</v>
      </c>
      <c r="B186" t="s">
        <v>37</v>
      </c>
      <c r="C186">
        <v>10</v>
      </c>
      <c r="D186" t="str">
        <f>VLOOKUP(Table2[[#This Row],[Term ID]],Vlookup_Term!A:B,2,FALSE)</f>
        <v>Fall 2017</v>
      </c>
      <c r="E186" s="7">
        <v>4.4000000953674316</v>
      </c>
    </row>
    <row r="187" spans="1:5">
      <c r="A187" s="4" t="s">
        <v>32</v>
      </c>
      <c r="B187" t="s">
        <v>38</v>
      </c>
      <c r="C187">
        <v>10</v>
      </c>
      <c r="D187" t="str">
        <f>VLOOKUP(Table2[[#This Row],[Term ID]],Vlookup_Term!A:B,2,FALSE)</f>
        <v>Fall 2017</v>
      </c>
      <c r="E187" s="7">
        <v>4.1999998092651367</v>
      </c>
    </row>
    <row r="188" spans="1:5">
      <c r="A188" s="4" t="s">
        <v>32</v>
      </c>
      <c r="B188" t="s">
        <v>39</v>
      </c>
      <c r="C188">
        <v>10</v>
      </c>
      <c r="D188" t="str">
        <f>VLOOKUP(Table2[[#This Row],[Term ID]],Vlookup_Term!A:B,2,FALSE)</f>
        <v>Fall 2017</v>
      </c>
      <c r="E188" s="7">
        <v>4.3000001907348633</v>
      </c>
    </row>
    <row r="189" spans="1:5">
      <c r="A189" s="4" t="s">
        <v>32</v>
      </c>
      <c r="B189" t="s">
        <v>40</v>
      </c>
      <c r="C189">
        <v>10</v>
      </c>
      <c r="D189" t="str">
        <f>VLOOKUP(Table2[[#This Row],[Term ID]],Vlookup_Term!A:B,2,FALSE)</f>
        <v>Fall 2017</v>
      </c>
      <c r="E189" s="7">
        <v>4.1999998092651367</v>
      </c>
    </row>
    <row r="190" spans="1:5">
      <c r="A190" s="4" t="s">
        <v>32</v>
      </c>
      <c r="B190" t="s">
        <v>41</v>
      </c>
      <c r="C190">
        <v>10</v>
      </c>
      <c r="D190" t="str">
        <f>VLOOKUP(Table2[[#This Row],[Term ID]],Vlookup_Term!A:B,2,FALSE)</f>
        <v>Fall 2017</v>
      </c>
      <c r="E190" s="7">
        <v>4.4000000953674316</v>
      </c>
    </row>
    <row r="191" spans="1:5">
      <c r="A191" s="4" t="s">
        <v>32</v>
      </c>
      <c r="B191" t="s">
        <v>42</v>
      </c>
      <c r="C191">
        <v>10</v>
      </c>
      <c r="D191" t="str">
        <f>VLOOKUP(Table2[[#This Row],[Term ID]],Vlookup_Term!A:B,2,FALSE)</f>
        <v>Fall 2017</v>
      </c>
      <c r="E191" s="7">
        <v>4.1999998092651367</v>
      </c>
    </row>
    <row r="192" spans="1:5">
      <c r="A192" s="4" t="s">
        <v>43</v>
      </c>
      <c r="B192" t="s">
        <v>33</v>
      </c>
      <c r="C192">
        <v>10</v>
      </c>
      <c r="D192" t="str">
        <f>VLOOKUP(Table2[[#This Row],[Term ID]],Vlookup_Term!A:B,2,FALSE)</f>
        <v>Fall 2017</v>
      </c>
      <c r="E192" s="7">
        <v>4.3000001907348633</v>
      </c>
    </row>
    <row r="193" spans="1:5">
      <c r="A193" s="4" t="s">
        <v>43</v>
      </c>
      <c r="B193" t="s">
        <v>34</v>
      </c>
      <c r="C193">
        <v>10</v>
      </c>
      <c r="D193" t="str">
        <f>VLOOKUP(Table2[[#This Row],[Term ID]],Vlookup_Term!A:B,2,FALSE)</f>
        <v>Fall 2017</v>
      </c>
      <c r="E193" s="7">
        <v>4.1999998092651367</v>
      </c>
    </row>
    <row r="194" spans="1:5">
      <c r="A194" s="4" t="s">
        <v>43</v>
      </c>
      <c r="B194" t="s">
        <v>35</v>
      </c>
      <c r="C194">
        <v>10</v>
      </c>
      <c r="D194" t="str">
        <f>VLOOKUP(Table2[[#This Row],[Term ID]],Vlookup_Term!A:B,2,FALSE)</f>
        <v>Fall 2017</v>
      </c>
      <c r="E194" s="7">
        <v>4.1999998092651367</v>
      </c>
    </row>
    <row r="195" spans="1:5">
      <c r="A195" s="4" t="s">
        <v>43</v>
      </c>
      <c r="B195" t="s">
        <v>36</v>
      </c>
      <c r="C195">
        <v>10</v>
      </c>
      <c r="D195" t="str">
        <f>VLOOKUP(Table2[[#This Row],[Term ID]],Vlookup_Term!A:B,2,FALSE)</f>
        <v>Fall 2017</v>
      </c>
      <c r="E195" s="7">
        <v>4.3000001907348633</v>
      </c>
    </row>
    <row r="196" spans="1:5">
      <c r="A196" s="4" t="s">
        <v>43</v>
      </c>
      <c r="B196" t="s">
        <v>37</v>
      </c>
      <c r="C196">
        <v>10</v>
      </c>
      <c r="D196" t="str">
        <f>VLOOKUP(Table2[[#This Row],[Term ID]],Vlookup_Term!A:B,2,FALSE)</f>
        <v>Fall 2017</v>
      </c>
      <c r="E196" s="7">
        <v>4.5999999046325684</v>
      </c>
    </row>
    <row r="197" spans="1:5">
      <c r="A197" s="4" t="s">
        <v>43</v>
      </c>
      <c r="B197" t="s">
        <v>38</v>
      </c>
      <c r="C197">
        <v>10</v>
      </c>
      <c r="D197" t="str">
        <f>VLOOKUP(Table2[[#This Row],[Term ID]],Vlookup_Term!A:B,2,FALSE)</f>
        <v>Fall 2017</v>
      </c>
      <c r="E197" s="7">
        <v>4.3000001907348633</v>
      </c>
    </row>
    <row r="198" spans="1:5">
      <c r="A198" s="4" t="s">
        <v>43</v>
      </c>
      <c r="B198" t="s">
        <v>39</v>
      </c>
      <c r="C198">
        <v>10</v>
      </c>
      <c r="D198" t="str">
        <f>VLOOKUP(Table2[[#This Row],[Term ID]],Vlookup_Term!A:B,2,FALSE)</f>
        <v>Fall 2017</v>
      </c>
      <c r="E198" s="7">
        <v>4.3000001907348633</v>
      </c>
    </row>
    <row r="199" spans="1:5">
      <c r="A199" s="4" t="s">
        <v>43</v>
      </c>
      <c r="B199" t="s">
        <v>40</v>
      </c>
      <c r="C199">
        <v>10</v>
      </c>
      <c r="D199" t="str">
        <f>VLOOKUP(Table2[[#This Row],[Term ID]],Vlookup_Term!A:B,2,FALSE)</f>
        <v>Fall 2017</v>
      </c>
      <c r="E199" s="7">
        <v>4.1999998092651367</v>
      </c>
    </row>
    <row r="200" spans="1:5">
      <c r="A200" s="4" t="s">
        <v>43</v>
      </c>
      <c r="B200" t="s">
        <v>41</v>
      </c>
      <c r="C200">
        <v>10</v>
      </c>
      <c r="D200" t="str">
        <f>VLOOKUP(Table2[[#This Row],[Term ID]],Vlookup_Term!A:B,2,FALSE)</f>
        <v>Fall 2017</v>
      </c>
      <c r="E200" s="7">
        <v>4.4000000953674316</v>
      </c>
    </row>
    <row r="201" spans="1:5">
      <c r="A201" s="4" t="s">
        <v>43</v>
      </c>
      <c r="B201" t="s">
        <v>42</v>
      </c>
      <c r="C201">
        <v>10</v>
      </c>
      <c r="D201" t="str">
        <f>VLOOKUP(Table2[[#This Row],[Term ID]],Vlookup_Term!A:B,2,FALSE)</f>
        <v>Fall 2017</v>
      </c>
      <c r="E201" s="7">
        <v>4.1999998092651367</v>
      </c>
    </row>
    <row r="202" spans="1:5">
      <c r="A202" s="4" t="s">
        <v>32</v>
      </c>
      <c r="B202" t="s">
        <v>33</v>
      </c>
      <c r="C202">
        <v>11</v>
      </c>
      <c r="D202" t="str">
        <f>VLOOKUP(Table2[[#This Row],[Term ID]],Vlookup_Term!A:B,2,FALSE)</f>
        <v>Winter 2018</v>
      </c>
      <c r="E202" s="7">
        <v>4.3000001907348633</v>
      </c>
    </row>
    <row r="203" spans="1:5">
      <c r="A203" s="4" t="s">
        <v>32</v>
      </c>
      <c r="B203" t="s">
        <v>34</v>
      </c>
      <c r="C203">
        <v>11</v>
      </c>
      <c r="D203" t="str">
        <f>VLOOKUP(Table2[[#This Row],[Term ID]],Vlookup_Term!A:B,2,FALSE)</f>
        <v>Winter 2018</v>
      </c>
      <c r="E203" s="7">
        <v>4.1999998092651367</v>
      </c>
    </row>
    <row r="204" spans="1:5">
      <c r="A204" s="4" t="s">
        <v>32</v>
      </c>
      <c r="B204" t="s">
        <v>35</v>
      </c>
      <c r="C204">
        <v>11</v>
      </c>
      <c r="D204" t="str">
        <f>VLOOKUP(Table2[[#This Row],[Term ID]],Vlookup_Term!A:B,2,FALSE)</f>
        <v>Winter 2018</v>
      </c>
      <c r="E204" s="7">
        <v>4.0999999046325684</v>
      </c>
    </row>
    <row r="205" spans="1:5">
      <c r="A205" s="4" t="s">
        <v>32</v>
      </c>
      <c r="B205" t="s">
        <v>36</v>
      </c>
      <c r="C205">
        <v>11</v>
      </c>
      <c r="D205" t="str">
        <f>VLOOKUP(Table2[[#This Row],[Term ID]],Vlookup_Term!A:B,2,FALSE)</f>
        <v>Winter 2018</v>
      </c>
      <c r="E205" s="7">
        <v>4.1999998092651367</v>
      </c>
    </row>
    <row r="206" spans="1:5">
      <c r="A206" s="4" t="s">
        <v>32</v>
      </c>
      <c r="B206" t="s">
        <v>37</v>
      </c>
      <c r="C206">
        <v>11</v>
      </c>
      <c r="D206" t="str">
        <f>VLOOKUP(Table2[[#This Row],[Term ID]],Vlookup_Term!A:B,2,FALSE)</f>
        <v>Winter 2018</v>
      </c>
      <c r="E206" s="7">
        <v>4.4000000953674316</v>
      </c>
    </row>
    <row r="207" spans="1:5">
      <c r="A207" s="4" t="s">
        <v>32</v>
      </c>
      <c r="B207" t="s">
        <v>38</v>
      </c>
      <c r="C207">
        <v>11</v>
      </c>
      <c r="D207" t="str">
        <f>VLOOKUP(Table2[[#This Row],[Term ID]],Vlookup_Term!A:B,2,FALSE)</f>
        <v>Winter 2018</v>
      </c>
      <c r="E207" s="7">
        <v>4.3000001907348633</v>
      </c>
    </row>
    <row r="208" spans="1:5">
      <c r="A208" s="4" t="s">
        <v>32</v>
      </c>
      <c r="B208" t="s">
        <v>39</v>
      </c>
      <c r="C208">
        <v>11</v>
      </c>
      <c r="D208" t="str">
        <f>VLOOKUP(Table2[[#This Row],[Term ID]],Vlookup_Term!A:B,2,FALSE)</f>
        <v>Winter 2018</v>
      </c>
      <c r="E208" s="7">
        <v>4.3000001907348633</v>
      </c>
    </row>
    <row r="209" spans="1:5">
      <c r="A209" s="4" t="s">
        <v>32</v>
      </c>
      <c r="B209" t="s">
        <v>40</v>
      </c>
      <c r="C209">
        <v>11</v>
      </c>
      <c r="D209" t="str">
        <f>VLOOKUP(Table2[[#This Row],[Term ID]],Vlookup_Term!A:B,2,FALSE)</f>
        <v>Winter 2018</v>
      </c>
      <c r="E209" s="7">
        <v>4.3000001907348633</v>
      </c>
    </row>
    <row r="210" spans="1:5">
      <c r="A210" s="4" t="s">
        <v>32</v>
      </c>
      <c r="B210" t="s">
        <v>41</v>
      </c>
      <c r="C210">
        <v>11</v>
      </c>
      <c r="D210" t="str">
        <f>VLOOKUP(Table2[[#This Row],[Term ID]],Vlookup_Term!A:B,2,FALSE)</f>
        <v>Winter 2018</v>
      </c>
      <c r="E210" s="7">
        <v>4.4000000953674316</v>
      </c>
    </row>
    <row r="211" spans="1:5">
      <c r="A211" s="4" t="s">
        <v>32</v>
      </c>
      <c r="B211" t="s">
        <v>42</v>
      </c>
      <c r="C211">
        <v>11</v>
      </c>
      <c r="D211" t="str">
        <f>VLOOKUP(Table2[[#This Row],[Term ID]],Vlookup_Term!A:B,2,FALSE)</f>
        <v>Winter 2018</v>
      </c>
      <c r="E211" s="7">
        <v>4.1999998092651367</v>
      </c>
    </row>
    <row r="212" spans="1:5">
      <c r="A212" s="4" t="s">
        <v>43</v>
      </c>
      <c r="B212" t="s">
        <v>33</v>
      </c>
      <c r="C212">
        <v>11</v>
      </c>
      <c r="D212" t="str">
        <f>VLOOKUP(Table2[[#This Row],[Term ID]],Vlookup_Term!A:B,2,FALSE)</f>
        <v>Winter 2018</v>
      </c>
      <c r="E212" s="7">
        <v>4.3000001907348633</v>
      </c>
    </row>
    <row r="213" spans="1:5">
      <c r="A213" s="4" t="s">
        <v>43</v>
      </c>
      <c r="B213" t="s">
        <v>34</v>
      </c>
      <c r="C213">
        <v>11</v>
      </c>
      <c r="D213" t="str">
        <f>VLOOKUP(Table2[[#This Row],[Term ID]],Vlookup_Term!A:B,2,FALSE)</f>
        <v>Winter 2018</v>
      </c>
      <c r="E213" s="7">
        <v>4.1999998092651367</v>
      </c>
    </row>
    <row r="214" spans="1:5">
      <c r="A214" s="4" t="s">
        <v>43</v>
      </c>
      <c r="B214" t="s">
        <v>35</v>
      </c>
      <c r="C214">
        <v>11</v>
      </c>
      <c r="D214" t="str">
        <f>VLOOKUP(Table2[[#This Row],[Term ID]],Vlookup_Term!A:B,2,FALSE)</f>
        <v>Winter 2018</v>
      </c>
      <c r="E214" s="7">
        <v>4.1999998092651367</v>
      </c>
    </row>
    <row r="215" spans="1:5">
      <c r="A215" s="4" t="s">
        <v>43</v>
      </c>
      <c r="B215" t="s">
        <v>36</v>
      </c>
      <c r="C215">
        <v>11</v>
      </c>
      <c r="D215" t="str">
        <f>VLOOKUP(Table2[[#This Row],[Term ID]],Vlookup_Term!A:B,2,FALSE)</f>
        <v>Winter 2018</v>
      </c>
      <c r="E215" s="7">
        <v>4.3000001907348633</v>
      </c>
    </row>
    <row r="216" spans="1:5">
      <c r="A216" s="4" t="s">
        <v>43</v>
      </c>
      <c r="B216" t="s">
        <v>37</v>
      </c>
      <c r="C216">
        <v>11</v>
      </c>
      <c r="D216" t="str">
        <f>VLOOKUP(Table2[[#This Row],[Term ID]],Vlookup_Term!A:B,2,FALSE)</f>
        <v>Winter 2018</v>
      </c>
      <c r="E216" s="7">
        <v>4.5999999046325684</v>
      </c>
    </row>
    <row r="217" spans="1:5">
      <c r="A217" s="4" t="s">
        <v>43</v>
      </c>
      <c r="B217" t="s">
        <v>38</v>
      </c>
      <c r="C217">
        <v>11</v>
      </c>
      <c r="D217" t="str">
        <f>VLOOKUP(Table2[[#This Row],[Term ID]],Vlookup_Term!A:B,2,FALSE)</f>
        <v>Winter 2018</v>
      </c>
      <c r="E217" s="7">
        <v>4.5</v>
      </c>
    </row>
    <row r="218" spans="1:5">
      <c r="A218" s="4" t="s">
        <v>43</v>
      </c>
      <c r="B218" t="s">
        <v>39</v>
      </c>
      <c r="C218">
        <v>11</v>
      </c>
      <c r="D218" t="str">
        <f>VLOOKUP(Table2[[#This Row],[Term ID]],Vlookup_Term!A:B,2,FALSE)</f>
        <v>Winter 2018</v>
      </c>
      <c r="E218" s="7">
        <v>4.3000001907348633</v>
      </c>
    </row>
    <row r="219" spans="1:5">
      <c r="A219" s="4" t="s">
        <v>43</v>
      </c>
      <c r="B219" t="s">
        <v>40</v>
      </c>
      <c r="C219">
        <v>11</v>
      </c>
      <c r="D219" t="str">
        <f>VLOOKUP(Table2[[#This Row],[Term ID]],Vlookup_Term!A:B,2,FALSE)</f>
        <v>Winter 2018</v>
      </c>
      <c r="E219" s="7">
        <v>4.3000001907348633</v>
      </c>
    </row>
    <row r="220" spans="1:5">
      <c r="A220" s="4" t="s">
        <v>43</v>
      </c>
      <c r="B220" t="s">
        <v>41</v>
      </c>
      <c r="C220">
        <v>11</v>
      </c>
      <c r="D220" t="str">
        <f>VLOOKUP(Table2[[#This Row],[Term ID]],Vlookup_Term!A:B,2,FALSE)</f>
        <v>Winter 2018</v>
      </c>
      <c r="E220" s="7">
        <v>4.5</v>
      </c>
    </row>
    <row r="221" spans="1:5">
      <c r="A221" s="4" t="s">
        <v>43</v>
      </c>
      <c r="B221" t="s">
        <v>42</v>
      </c>
      <c r="C221">
        <v>11</v>
      </c>
      <c r="D221" t="str">
        <f>VLOOKUP(Table2[[#This Row],[Term ID]],Vlookup_Term!A:B,2,FALSE)</f>
        <v>Winter 2018</v>
      </c>
      <c r="E221" s="7">
        <v>4.3000001907348633</v>
      </c>
    </row>
    <row r="222" spans="1:5">
      <c r="A222" s="4" t="s">
        <v>32</v>
      </c>
      <c r="B222" t="s">
        <v>33</v>
      </c>
      <c r="C222">
        <v>12</v>
      </c>
      <c r="D222" t="str">
        <f>VLOOKUP(Table2[[#This Row],[Term ID]],Vlookup_Term!A:B,2,FALSE)</f>
        <v>Spring 2018</v>
      </c>
      <c r="E222" s="8">
        <v>4.3</v>
      </c>
    </row>
    <row r="223" spans="1:5">
      <c r="A223" s="4" t="s">
        <v>32</v>
      </c>
      <c r="B223" t="s">
        <v>34</v>
      </c>
      <c r="C223">
        <v>12</v>
      </c>
      <c r="D223" t="str">
        <f>VLOOKUP(Table2[[#This Row],[Term ID]],Vlookup_Term!A:B,2,FALSE)</f>
        <v>Spring 2018</v>
      </c>
      <c r="E223" s="8">
        <v>4.3</v>
      </c>
    </row>
    <row r="224" spans="1:5">
      <c r="A224" s="4" t="s">
        <v>32</v>
      </c>
      <c r="B224" t="s">
        <v>35</v>
      </c>
      <c r="C224">
        <v>12</v>
      </c>
      <c r="D224" t="str">
        <f>VLOOKUP(Table2[[#This Row],[Term ID]],Vlookup_Term!A:B,2,FALSE)</f>
        <v>Spring 2018</v>
      </c>
      <c r="E224" s="8">
        <v>4.2</v>
      </c>
    </row>
    <row r="225" spans="1:5">
      <c r="A225" s="4" t="s">
        <v>32</v>
      </c>
      <c r="B225" t="s">
        <v>36</v>
      </c>
      <c r="C225">
        <v>12</v>
      </c>
      <c r="D225" t="str">
        <f>VLOOKUP(Table2[[#This Row],[Term ID]],Vlookup_Term!A:B,2,FALSE)</f>
        <v>Spring 2018</v>
      </c>
      <c r="E225" s="8">
        <v>4.2</v>
      </c>
    </row>
    <row r="226" spans="1:5">
      <c r="A226" s="4" t="s">
        <v>32</v>
      </c>
      <c r="B226" t="s">
        <v>37</v>
      </c>
      <c r="C226">
        <v>12</v>
      </c>
      <c r="D226" t="str">
        <f>VLOOKUP(Table2[[#This Row],[Term ID]],Vlookup_Term!A:B,2,FALSE)</f>
        <v>Spring 2018</v>
      </c>
      <c r="E226" s="8">
        <v>4.5</v>
      </c>
    </row>
    <row r="227" spans="1:5">
      <c r="A227" s="4" t="s">
        <v>32</v>
      </c>
      <c r="B227" t="s">
        <v>38</v>
      </c>
      <c r="C227">
        <v>12</v>
      </c>
      <c r="D227" t="str">
        <f>VLOOKUP(Table2[[#This Row],[Term ID]],Vlookup_Term!A:B,2,FALSE)</f>
        <v>Spring 2018</v>
      </c>
      <c r="E227" s="8">
        <v>4.3</v>
      </c>
    </row>
    <row r="228" spans="1:5">
      <c r="A228" s="4" t="s">
        <v>32</v>
      </c>
      <c r="B228" t="s">
        <v>39</v>
      </c>
      <c r="C228">
        <v>12</v>
      </c>
      <c r="D228" t="str">
        <f>VLOOKUP(Table2[[#This Row],[Term ID]],Vlookup_Term!A:B,2,FALSE)</f>
        <v>Spring 2018</v>
      </c>
      <c r="E228" s="8">
        <v>4.3</v>
      </c>
    </row>
    <row r="229" spans="1:5">
      <c r="A229" s="4" t="s">
        <v>32</v>
      </c>
      <c r="B229" t="s">
        <v>40</v>
      </c>
      <c r="C229">
        <v>12</v>
      </c>
      <c r="D229" t="str">
        <f>VLOOKUP(Table2[[#This Row],[Term ID]],Vlookup_Term!A:B,2,FALSE)</f>
        <v>Spring 2018</v>
      </c>
      <c r="E229" s="8">
        <v>4.3</v>
      </c>
    </row>
    <row r="230" spans="1:5">
      <c r="A230" s="4" t="s">
        <v>32</v>
      </c>
      <c r="B230" t="s">
        <v>41</v>
      </c>
      <c r="C230">
        <v>12</v>
      </c>
      <c r="D230" t="str">
        <f>VLOOKUP(Table2[[#This Row],[Term ID]],Vlookup_Term!A:B,2,FALSE)</f>
        <v>Spring 2018</v>
      </c>
      <c r="E230" s="8">
        <v>4.4000000000000004</v>
      </c>
    </row>
    <row r="231" spans="1:5">
      <c r="A231" s="4" t="s">
        <v>32</v>
      </c>
      <c r="B231" t="s">
        <v>42</v>
      </c>
      <c r="C231">
        <v>12</v>
      </c>
      <c r="D231" t="str">
        <f>VLOOKUP(Table2[[#This Row],[Term ID]],Vlookup_Term!A:B,2,FALSE)</f>
        <v>Spring 2018</v>
      </c>
      <c r="E231" s="8">
        <v>4.2</v>
      </c>
    </row>
    <row r="232" spans="1:5">
      <c r="A232" s="4" t="s">
        <v>43</v>
      </c>
      <c r="B232" t="s">
        <v>33</v>
      </c>
      <c r="C232">
        <v>12</v>
      </c>
      <c r="D232" t="str">
        <f>VLOOKUP(Table2[[#This Row],[Term ID]],Vlookup_Term!A:B,2,FALSE)</f>
        <v>Spring 2018</v>
      </c>
      <c r="E232" s="7">
        <v>4.3000001907348633</v>
      </c>
    </row>
    <row r="233" spans="1:5">
      <c r="A233" s="4" t="s">
        <v>43</v>
      </c>
      <c r="B233" t="s">
        <v>34</v>
      </c>
      <c r="C233">
        <v>12</v>
      </c>
      <c r="D233" t="str">
        <f>VLOOKUP(Table2[[#This Row],[Term ID]],Vlookup_Term!A:B,2,FALSE)</f>
        <v>Spring 2018</v>
      </c>
      <c r="E233" s="7">
        <v>4.1999998092651367</v>
      </c>
    </row>
    <row r="234" spans="1:5">
      <c r="A234" s="4" t="s">
        <v>43</v>
      </c>
      <c r="B234" t="s">
        <v>35</v>
      </c>
      <c r="C234">
        <v>12</v>
      </c>
      <c r="D234" t="str">
        <f>VLOOKUP(Table2[[#This Row],[Term ID]],Vlookup_Term!A:B,2,FALSE)</f>
        <v>Spring 2018</v>
      </c>
      <c r="E234" s="7">
        <v>4.3000001907348633</v>
      </c>
    </row>
    <row r="235" spans="1:5">
      <c r="A235" s="4" t="s">
        <v>43</v>
      </c>
      <c r="B235" t="s">
        <v>36</v>
      </c>
      <c r="C235">
        <v>12</v>
      </c>
      <c r="D235" t="str">
        <f>VLOOKUP(Table2[[#This Row],[Term ID]],Vlookup_Term!A:B,2,FALSE)</f>
        <v>Spring 2018</v>
      </c>
      <c r="E235" s="7">
        <v>4.3000001907348633</v>
      </c>
    </row>
    <row r="236" spans="1:5">
      <c r="A236" s="4" t="s">
        <v>43</v>
      </c>
      <c r="B236" t="s">
        <v>37</v>
      </c>
      <c r="C236">
        <v>12</v>
      </c>
      <c r="D236" t="str">
        <f>VLOOKUP(Table2[[#This Row],[Term ID]],Vlookup_Term!A:B,2,FALSE)</f>
        <v>Spring 2018</v>
      </c>
      <c r="E236" s="7">
        <v>4.5</v>
      </c>
    </row>
    <row r="237" spans="1:5">
      <c r="A237" s="4" t="s">
        <v>43</v>
      </c>
      <c r="B237" t="s">
        <v>38</v>
      </c>
      <c r="C237">
        <v>12</v>
      </c>
      <c r="D237" t="str">
        <f>VLOOKUP(Table2[[#This Row],[Term ID]],Vlookup_Term!A:B,2,FALSE)</f>
        <v>Spring 2018</v>
      </c>
      <c r="E237" s="7">
        <v>4.4000000953674316</v>
      </c>
    </row>
    <row r="238" spans="1:5">
      <c r="A238" s="4" t="s">
        <v>43</v>
      </c>
      <c r="B238" t="s">
        <v>39</v>
      </c>
      <c r="C238">
        <v>12</v>
      </c>
      <c r="D238" t="str">
        <f>VLOOKUP(Table2[[#This Row],[Term ID]],Vlookup_Term!A:B,2,FALSE)</f>
        <v>Spring 2018</v>
      </c>
      <c r="E238" s="7">
        <v>4.3000001907348633</v>
      </c>
    </row>
    <row r="239" spans="1:5">
      <c r="A239" s="4" t="s">
        <v>43</v>
      </c>
      <c r="B239" t="s">
        <v>40</v>
      </c>
      <c r="C239">
        <v>12</v>
      </c>
      <c r="D239" t="str">
        <f>VLOOKUP(Table2[[#This Row],[Term ID]],Vlookup_Term!A:B,2,FALSE)</f>
        <v>Spring 2018</v>
      </c>
      <c r="E239" s="7">
        <v>4.3000001907348633</v>
      </c>
    </row>
    <row r="240" spans="1:5">
      <c r="A240" s="4" t="s">
        <v>43</v>
      </c>
      <c r="B240" t="s">
        <v>41</v>
      </c>
      <c r="C240">
        <v>12</v>
      </c>
      <c r="D240" t="str">
        <f>VLOOKUP(Table2[[#This Row],[Term ID]],Vlookup_Term!A:B,2,FALSE)</f>
        <v>Spring 2018</v>
      </c>
      <c r="E240" s="7">
        <v>4.4000000953674316</v>
      </c>
    </row>
    <row r="241" spans="1:5">
      <c r="A241" s="4" t="s">
        <v>43</v>
      </c>
      <c r="B241" t="s">
        <v>42</v>
      </c>
      <c r="C241">
        <v>12</v>
      </c>
      <c r="D241" t="str">
        <f>VLOOKUP(Table2[[#This Row],[Term ID]],Vlookup_Term!A:B,2,FALSE)</f>
        <v>Spring 2018</v>
      </c>
      <c r="E241" s="7">
        <v>4.1999998092651367</v>
      </c>
    </row>
    <row r="242" spans="1:5">
      <c r="A242" s="4" t="s">
        <v>32</v>
      </c>
      <c r="B242" t="s">
        <v>33</v>
      </c>
      <c r="C242" s="5">
        <v>13</v>
      </c>
      <c r="D242" t="str">
        <f>VLOOKUP(Table2[[#This Row],[Term ID]],Vlookup_Term!A:B,2,FALSE)</f>
        <v>Fall 2018</v>
      </c>
      <c r="E242" s="7">
        <v>4.3000001907348633</v>
      </c>
    </row>
    <row r="243" spans="1:5">
      <c r="A243" s="4" t="s">
        <v>32</v>
      </c>
      <c r="B243" t="s">
        <v>34</v>
      </c>
      <c r="C243">
        <v>13</v>
      </c>
      <c r="D243" t="str">
        <f>VLOOKUP(Table2[[#This Row],[Term ID]],Vlookup_Term!A:B,2,FALSE)</f>
        <v>Fall 2018</v>
      </c>
      <c r="E243" s="7">
        <v>4.1999998092651367</v>
      </c>
    </row>
    <row r="244" spans="1:5">
      <c r="A244" s="4" t="s">
        <v>32</v>
      </c>
      <c r="B244" t="s">
        <v>35</v>
      </c>
      <c r="C244">
        <v>13</v>
      </c>
      <c r="D244" t="str">
        <f>VLOOKUP(Table2[[#This Row],[Term ID]],Vlookup_Term!A:B,2,FALSE)</f>
        <v>Fall 2018</v>
      </c>
      <c r="E244" s="7">
        <v>4.0999999046325684</v>
      </c>
    </row>
    <row r="245" spans="1:5">
      <c r="A245" s="4" t="s">
        <v>32</v>
      </c>
      <c r="B245" t="s">
        <v>36</v>
      </c>
      <c r="C245">
        <v>13</v>
      </c>
      <c r="D245" t="str">
        <f>VLOOKUP(Table2[[#This Row],[Term ID]],Vlookup_Term!A:B,2,FALSE)</f>
        <v>Fall 2018</v>
      </c>
      <c r="E245" s="7">
        <v>4.1999998092651367</v>
      </c>
    </row>
    <row r="246" spans="1:5">
      <c r="A246" s="4" t="s">
        <v>32</v>
      </c>
      <c r="B246" t="s">
        <v>37</v>
      </c>
      <c r="C246">
        <v>13</v>
      </c>
      <c r="D246" t="str">
        <f>VLOOKUP(Table2[[#This Row],[Term ID]],Vlookup_Term!A:B,2,FALSE)</f>
        <v>Fall 2018</v>
      </c>
      <c r="E246" s="7">
        <v>4.4000000953674316</v>
      </c>
    </row>
    <row r="247" spans="1:5">
      <c r="A247" s="4" t="s">
        <v>32</v>
      </c>
      <c r="B247" t="s">
        <v>38</v>
      </c>
      <c r="C247">
        <v>13</v>
      </c>
      <c r="D247" t="str">
        <f>VLOOKUP(Table2[[#This Row],[Term ID]],Vlookup_Term!A:B,2,FALSE)</f>
        <v>Fall 2018</v>
      </c>
      <c r="E247" s="7">
        <v>4.1999998092651367</v>
      </c>
    </row>
    <row r="248" spans="1:5">
      <c r="A248" s="4" t="s">
        <v>32</v>
      </c>
      <c r="B248" t="s">
        <v>39</v>
      </c>
      <c r="C248">
        <v>13</v>
      </c>
      <c r="D248" t="str">
        <f>VLOOKUP(Table2[[#This Row],[Term ID]],Vlookup_Term!A:B,2,FALSE)</f>
        <v>Fall 2018</v>
      </c>
      <c r="E248" s="7">
        <v>4.3000001907348633</v>
      </c>
    </row>
    <row r="249" spans="1:5">
      <c r="A249" s="4" t="s">
        <v>32</v>
      </c>
      <c r="B249" t="s">
        <v>40</v>
      </c>
      <c r="C249">
        <v>13</v>
      </c>
      <c r="D249" t="str">
        <f>VLOOKUP(Table2[[#This Row],[Term ID]],Vlookup_Term!A:B,2,FALSE)</f>
        <v>Fall 2018</v>
      </c>
      <c r="E249" s="7">
        <v>4.1999998092651367</v>
      </c>
    </row>
    <row r="250" spans="1:5">
      <c r="A250" s="4" t="s">
        <v>32</v>
      </c>
      <c r="B250" t="s">
        <v>41</v>
      </c>
      <c r="C250">
        <v>13</v>
      </c>
      <c r="D250" t="str">
        <f>VLOOKUP(Table2[[#This Row],[Term ID]],Vlookup_Term!A:B,2,FALSE)</f>
        <v>Fall 2018</v>
      </c>
      <c r="E250" s="7">
        <v>4.4000000953674316</v>
      </c>
    </row>
    <row r="251" spans="1:5">
      <c r="A251" s="4" t="s">
        <v>32</v>
      </c>
      <c r="B251" t="s">
        <v>42</v>
      </c>
      <c r="C251">
        <v>13</v>
      </c>
      <c r="D251" t="str">
        <f>VLOOKUP(Table2[[#This Row],[Term ID]],Vlookup_Term!A:B,2,FALSE)</f>
        <v>Fall 2018</v>
      </c>
      <c r="E251" s="7">
        <v>4.1999998092651367</v>
      </c>
    </row>
    <row r="252" spans="1:5">
      <c r="A252" s="4" t="s">
        <v>43</v>
      </c>
      <c r="B252" t="s">
        <v>33</v>
      </c>
      <c r="C252">
        <v>13</v>
      </c>
      <c r="D252" t="str">
        <f>VLOOKUP(Table2[[#This Row],[Term ID]],Vlookup_Term!A:B,2,FALSE)</f>
        <v>Fall 2018</v>
      </c>
      <c r="E252" s="7">
        <v>4.1999998092651367</v>
      </c>
    </row>
    <row r="253" spans="1:5">
      <c r="A253" s="4" t="s">
        <v>43</v>
      </c>
      <c r="B253" t="s">
        <v>34</v>
      </c>
      <c r="C253">
        <v>13</v>
      </c>
      <c r="D253" t="str">
        <f>VLOOKUP(Table2[[#This Row],[Term ID]],Vlookup_Term!A:B,2,FALSE)</f>
        <v>Fall 2018</v>
      </c>
      <c r="E253" s="7">
        <v>4.1999998092651367</v>
      </c>
    </row>
    <row r="254" spans="1:5">
      <c r="A254" s="4" t="s">
        <v>43</v>
      </c>
      <c r="B254" t="s">
        <v>35</v>
      </c>
      <c r="C254">
        <v>13</v>
      </c>
      <c r="D254" t="str">
        <f>VLOOKUP(Table2[[#This Row],[Term ID]],Vlookup_Term!A:B,2,FALSE)</f>
        <v>Fall 2018</v>
      </c>
      <c r="E254" s="7">
        <v>4.0999999046325684</v>
      </c>
    </row>
    <row r="255" spans="1:5">
      <c r="A255" s="4" t="s">
        <v>43</v>
      </c>
      <c r="B255" t="s">
        <v>36</v>
      </c>
      <c r="C255">
        <v>13</v>
      </c>
      <c r="D255" t="str">
        <f>VLOOKUP(Table2[[#This Row],[Term ID]],Vlookup_Term!A:B,2,FALSE)</f>
        <v>Fall 2018</v>
      </c>
      <c r="E255" s="7">
        <v>4.1999998092651367</v>
      </c>
    </row>
    <row r="256" spans="1:5">
      <c r="A256" s="4" t="s">
        <v>43</v>
      </c>
      <c r="B256" t="s">
        <v>37</v>
      </c>
      <c r="C256">
        <v>13</v>
      </c>
      <c r="D256" t="str">
        <f>VLOOKUP(Table2[[#This Row],[Term ID]],Vlookup_Term!A:B,2,FALSE)</f>
        <v>Fall 2018</v>
      </c>
      <c r="E256" s="7">
        <v>4.5</v>
      </c>
    </row>
    <row r="257" spans="1:5">
      <c r="A257" s="4" t="s">
        <v>43</v>
      </c>
      <c r="B257" t="s">
        <v>38</v>
      </c>
      <c r="C257">
        <v>13</v>
      </c>
      <c r="D257" t="str">
        <f>VLOOKUP(Table2[[#This Row],[Term ID]],Vlookup_Term!A:B,2,FALSE)</f>
        <v>Fall 2018</v>
      </c>
      <c r="E257" s="7">
        <v>4.1999998092651367</v>
      </c>
    </row>
    <row r="258" spans="1:5">
      <c r="A258" s="4" t="s">
        <v>43</v>
      </c>
      <c r="B258" t="s">
        <v>39</v>
      </c>
      <c r="C258">
        <v>13</v>
      </c>
      <c r="D258" t="str">
        <f>VLOOKUP(Table2[[#This Row],[Term ID]],Vlookup_Term!A:B,2,FALSE)</f>
        <v>Fall 2018</v>
      </c>
      <c r="E258" s="7">
        <v>4.1999998092651367</v>
      </c>
    </row>
    <row r="259" spans="1:5">
      <c r="A259" s="4" t="s">
        <v>43</v>
      </c>
      <c r="B259" t="s">
        <v>40</v>
      </c>
      <c r="C259">
        <v>13</v>
      </c>
      <c r="D259" t="str">
        <f>VLOOKUP(Table2[[#This Row],[Term ID]],Vlookup_Term!A:B,2,FALSE)</f>
        <v>Fall 2018</v>
      </c>
      <c r="E259" s="7">
        <v>4.0999999046325684</v>
      </c>
    </row>
    <row r="260" spans="1:5">
      <c r="A260" s="4" t="s">
        <v>43</v>
      </c>
      <c r="B260" t="s">
        <v>41</v>
      </c>
      <c r="C260">
        <v>13</v>
      </c>
      <c r="D260" t="str">
        <f>VLOOKUP(Table2[[#This Row],[Term ID]],Vlookup_Term!A:B,2,FALSE)</f>
        <v>Fall 2018</v>
      </c>
      <c r="E260" s="7">
        <v>4.3000001907348633</v>
      </c>
    </row>
    <row r="261" spans="1:5">
      <c r="A261" s="4" t="s">
        <v>43</v>
      </c>
      <c r="B261" t="s">
        <v>42</v>
      </c>
      <c r="C261">
        <v>13</v>
      </c>
      <c r="D261" t="str">
        <f>VLOOKUP(Table2[[#This Row],[Term ID]],Vlookup_Term!A:B,2,FALSE)</f>
        <v>Fall 2018</v>
      </c>
      <c r="E261" s="7">
        <v>4.0999999046325684</v>
      </c>
    </row>
    <row r="262" spans="1:5">
      <c r="A262" s="4" t="s">
        <v>32</v>
      </c>
      <c r="B262" t="s">
        <v>33</v>
      </c>
      <c r="C262">
        <v>14</v>
      </c>
      <c r="D262" s="6" t="str">
        <f>VLOOKUP(Table2[[#This Row],[Term ID]],Vlookup_Term!A:B,2,FALSE)</f>
        <v>Winter 2019</v>
      </c>
      <c r="E262" s="7">
        <v>4.3000001907348633</v>
      </c>
    </row>
    <row r="263" spans="1:5">
      <c r="A263" s="4" t="s">
        <v>32</v>
      </c>
      <c r="B263" t="s">
        <v>34</v>
      </c>
      <c r="C263">
        <v>14</v>
      </c>
      <c r="D263" s="6" t="str">
        <f>VLOOKUP(Table2[[#This Row],[Term ID]],Vlookup_Term!A:B,2,FALSE)</f>
        <v>Winter 2019</v>
      </c>
      <c r="E263" s="7">
        <v>4.3000001907348633</v>
      </c>
    </row>
    <row r="264" spans="1:5">
      <c r="A264" s="4" t="s">
        <v>32</v>
      </c>
      <c r="B264" t="s">
        <v>35</v>
      </c>
      <c r="C264">
        <v>14</v>
      </c>
      <c r="D264" s="6" t="str">
        <f>VLOOKUP(Table2[[#This Row],[Term ID]],Vlookup_Term!A:B,2,FALSE)</f>
        <v>Winter 2019</v>
      </c>
      <c r="E264" s="7">
        <v>4.1999998092651367</v>
      </c>
    </row>
    <row r="265" spans="1:5">
      <c r="A265" s="4" t="s">
        <v>32</v>
      </c>
      <c r="B265" t="s">
        <v>36</v>
      </c>
      <c r="C265">
        <v>14</v>
      </c>
      <c r="D265" s="6" t="str">
        <f>VLOOKUP(Table2[[#This Row],[Term ID]],Vlookup_Term!A:B,2,FALSE)</f>
        <v>Winter 2019</v>
      </c>
      <c r="E265" s="7">
        <v>4.1999998092651367</v>
      </c>
    </row>
    <row r="266" spans="1:5">
      <c r="A266" s="4" t="s">
        <v>32</v>
      </c>
      <c r="B266" t="s">
        <v>37</v>
      </c>
      <c r="C266">
        <v>14</v>
      </c>
      <c r="D266" s="6" t="str">
        <f>VLOOKUP(Table2[[#This Row],[Term ID]],Vlookup_Term!A:B,2,FALSE)</f>
        <v>Winter 2019</v>
      </c>
      <c r="E266" s="7">
        <v>4.5</v>
      </c>
    </row>
    <row r="267" spans="1:5">
      <c r="A267" s="4" t="s">
        <v>32</v>
      </c>
      <c r="B267" t="s">
        <v>38</v>
      </c>
      <c r="C267">
        <v>14</v>
      </c>
      <c r="D267" s="6" t="str">
        <f>VLOOKUP(Table2[[#This Row],[Term ID]],Vlookup_Term!A:B,2,FALSE)</f>
        <v>Winter 2019</v>
      </c>
      <c r="E267" s="7">
        <v>4.3000001907348633</v>
      </c>
    </row>
    <row r="268" spans="1:5">
      <c r="A268" s="4" t="s">
        <v>32</v>
      </c>
      <c r="B268" t="s">
        <v>39</v>
      </c>
      <c r="C268">
        <v>14</v>
      </c>
      <c r="D268" s="6" t="str">
        <f>VLOOKUP(Table2[[#This Row],[Term ID]],Vlookup_Term!A:B,2,FALSE)</f>
        <v>Winter 2019</v>
      </c>
      <c r="E268" s="7">
        <v>4.3000001907348633</v>
      </c>
    </row>
    <row r="269" spans="1:5">
      <c r="A269" s="4" t="s">
        <v>32</v>
      </c>
      <c r="B269" t="s">
        <v>40</v>
      </c>
      <c r="C269">
        <v>14</v>
      </c>
      <c r="D269" s="6" t="str">
        <f>VLOOKUP(Table2[[#This Row],[Term ID]],Vlookup_Term!A:B,2,FALSE)</f>
        <v>Winter 2019</v>
      </c>
      <c r="E269" s="7">
        <v>4.3000001907348633</v>
      </c>
    </row>
    <row r="270" spans="1:5">
      <c r="A270" s="4" t="s">
        <v>32</v>
      </c>
      <c r="B270" t="s">
        <v>41</v>
      </c>
      <c r="C270">
        <v>14</v>
      </c>
      <c r="D270" s="6" t="str">
        <f>VLOOKUP(Table2[[#This Row],[Term ID]],Vlookup_Term!A:B,2,FALSE)</f>
        <v>Winter 2019</v>
      </c>
      <c r="E270" s="7">
        <v>4.4000000953674316</v>
      </c>
    </row>
    <row r="271" spans="1:5">
      <c r="A271" s="4" t="s">
        <v>32</v>
      </c>
      <c r="B271" t="s">
        <v>42</v>
      </c>
      <c r="C271">
        <v>14</v>
      </c>
      <c r="D271" s="6" t="str">
        <f>VLOOKUP(Table2[[#This Row],[Term ID]],Vlookup_Term!A:B,2,FALSE)</f>
        <v>Winter 2019</v>
      </c>
      <c r="E271" s="7">
        <v>4.1999998092651367</v>
      </c>
    </row>
    <row r="272" spans="1:5">
      <c r="A272" s="4" t="s">
        <v>43</v>
      </c>
      <c r="B272" t="s">
        <v>33</v>
      </c>
      <c r="C272">
        <v>14</v>
      </c>
      <c r="D272" s="6" t="str">
        <f>VLOOKUP(Table2[[#This Row],[Term ID]],Vlookup_Term!A:B,2,FALSE)</f>
        <v>Winter 2019</v>
      </c>
      <c r="E272" s="7">
        <v>4.4000000953674316</v>
      </c>
    </row>
    <row r="273" spans="1:5">
      <c r="A273" s="4" t="s">
        <v>43</v>
      </c>
      <c r="B273" t="s">
        <v>34</v>
      </c>
      <c r="C273">
        <v>14</v>
      </c>
      <c r="D273" s="6" t="str">
        <f>VLOOKUP(Table2[[#This Row],[Term ID]],Vlookup_Term!A:B,2,FALSE)</f>
        <v>Winter 2019</v>
      </c>
      <c r="E273" s="7">
        <v>4.1999998092651367</v>
      </c>
    </row>
    <row r="274" spans="1:5">
      <c r="A274" s="4" t="s">
        <v>43</v>
      </c>
      <c r="B274" t="s">
        <v>35</v>
      </c>
      <c r="C274">
        <v>14</v>
      </c>
      <c r="D274" s="6" t="str">
        <f>VLOOKUP(Table2[[#This Row],[Term ID]],Vlookup_Term!A:B,2,FALSE)</f>
        <v>Winter 2019</v>
      </c>
      <c r="E274" s="7">
        <v>4.1999998092651367</v>
      </c>
    </row>
    <row r="275" spans="1:5">
      <c r="A275" s="4" t="s">
        <v>43</v>
      </c>
      <c r="B275" t="s">
        <v>36</v>
      </c>
      <c r="C275">
        <v>14</v>
      </c>
      <c r="D275" s="6" t="str">
        <f>VLOOKUP(Table2[[#This Row],[Term ID]],Vlookup_Term!A:B,2,FALSE)</f>
        <v>Winter 2019</v>
      </c>
      <c r="E275" s="7">
        <v>4.3000001907348633</v>
      </c>
    </row>
    <row r="276" spans="1:5">
      <c r="A276" s="4" t="s">
        <v>43</v>
      </c>
      <c r="B276" t="s">
        <v>37</v>
      </c>
      <c r="C276">
        <v>14</v>
      </c>
      <c r="D276" s="6" t="str">
        <f>VLOOKUP(Table2[[#This Row],[Term ID]],Vlookup_Term!A:B,2,FALSE)</f>
        <v>Winter 2019</v>
      </c>
      <c r="E276" s="7">
        <v>4.5999999046325684</v>
      </c>
    </row>
    <row r="277" spans="1:5">
      <c r="A277" s="4" t="s">
        <v>43</v>
      </c>
      <c r="B277" t="s">
        <v>38</v>
      </c>
      <c r="C277">
        <v>14</v>
      </c>
      <c r="D277" s="6" t="str">
        <f>VLOOKUP(Table2[[#This Row],[Term ID]],Vlookup_Term!A:B,2,FALSE)</f>
        <v>Winter 2019</v>
      </c>
      <c r="E277" s="7">
        <v>4.4000000953674316</v>
      </c>
    </row>
    <row r="278" spans="1:5">
      <c r="A278" s="4" t="s">
        <v>43</v>
      </c>
      <c r="B278" t="s">
        <v>39</v>
      </c>
      <c r="C278">
        <v>14</v>
      </c>
      <c r="D278" s="6" t="str">
        <f>VLOOKUP(Table2[[#This Row],[Term ID]],Vlookup_Term!A:B,2,FALSE)</f>
        <v>Winter 2019</v>
      </c>
      <c r="E278" s="7">
        <v>4.3000001907348633</v>
      </c>
    </row>
    <row r="279" spans="1:5">
      <c r="A279" s="4" t="s">
        <v>43</v>
      </c>
      <c r="B279" t="s">
        <v>40</v>
      </c>
      <c r="C279">
        <v>14</v>
      </c>
      <c r="D279" s="6" t="str">
        <f>VLOOKUP(Table2[[#This Row],[Term ID]],Vlookup_Term!A:B,2,FALSE)</f>
        <v>Winter 2019</v>
      </c>
      <c r="E279" s="7">
        <v>4.3000001907348633</v>
      </c>
    </row>
    <row r="280" spans="1:5">
      <c r="A280" s="4" t="s">
        <v>43</v>
      </c>
      <c r="B280" t="s">
        <v>41</v>
      </c>
      <c r="C280">
        <v>14</v>
      </c>
      <c r="D280" s="6" t="str">
        <f>VLOOKUP(Table2[[#This Row],[Term ID]],Vlookup_Term!A:B,2,FALSE)</f>
        <v>Winter 2019</v>
      </c>
      <c r="E280" s="7">
        <v>4.5</v>
      </c>
    </row>
    <row r="281" spans="1:5">
      <c r="A281" s="4" t="s">
        <v>43</v>
      </c>
      <c r="B281" t="s">
        <v>42</v>
      </c>
      <c r="C281">
        <v>14</v>
      </c>
      <c r="D281" s="6" t="str">
        <f>VLOOKUP(Table2[[#This Row],[Term ID]],Vlookup_Term!A:B,2,FALSE)</f>
        <v>Winter 2019</v>
      </c>
      <c r="E281" s="7">
        <v>4.1999998092651367</v>
      </c>
    </row>
    <row r="282" spans="1:5">
      <c r="A282" s="4" t="s">
        <v>32</v>
      </c>
      <c r="B282" t="s">
        <v>33</v>
      </c>
      <c r="C282">
        <v>15</v>
      </c>
      <c r="D282" s="6" t="str">
        <f>VLOOKUP(Table2[[#This Row],[Term ID]],Vlookup_Term!A:B,2,FALSE)</f>
        <v>Spring 2019</v>
      </c>
      <c r="E282" s="7">
        <v>4.3000001907348633</v>
      </c>
    </row>
    <row r="283" spans="1:5">
      <c r="A283" s="4" t="s">
        <v>32</v>
      </c>
      <c r="B283" t="s">
        <v>34</v>
      </c>
      <c r="C283">
        <v>15</v>
      </c>
      <c r="D283" s="6" t="str">
        <f>VLOOKUP(Table2[[#This Row],[Term ID]],Vlookup_Term!A:B,2,FALSE)</f>
        <v>Spring 2019</v>
      </c>
      <c r="E283" s="7">
        <v>4.3000001907348633</v>
      </c>
    </row>
    <row r="284" spans="1:5">
      <c r="A284" s="4" t="s">
        <v>32</v>
      </c>
      <c r="B284" t="s">
        <v>35</v>
      </c>
      <c r="C284">
        <v>15</v>
      </c>
      <c r="D284" s="6" t="str">
        <f>VLOOKUP(Table2[[#This Row],[Term ID]],Vlookup_Term!A:B,2,FALSE)</f>
        <v>Spring 2019</v>
      </c>
      <c r="E284" s="7">
        <v>4.1999998092651367</v>
      </c>
    </row>
    <row r="285" spans="1:5">
      <c r="A285" s="4" t="s">
        <v>32</v>
      </c>
      <c r="B285" t="s">
        <v>36</v>
      </c>
      <c r="C285">
        <v>15</v>
      </c>
      <c r="D285" s="6" t="str">
        <f>VLOOKUP(Table2[[#This Row],[Term ID]],Vlookup_Term!A:B,2,FALSE)</f>
        <v>Spring 2019</v>
      </c>
      <c r="E285" s="7">
        <v>4.3000001907348633</v>
      </c>
    </row>
    <row r="286" spans="1:5">
      <c r="A286" s="4" t="s">
        <v>32</v>
      </c>
      <c r="B286" t="s">
        <v>37</v>
      </c>
      <c r="C286">
        <v>15</v>
      </c>
      <c r="D286" s="6" t="str">
        <f>VLOOKUP(Table2[[#This Row],[Term ID]],Vlookup_Term!A:B,2,FALSE)</f>
        <v>Spring 2019</v>
      </c>
      <c r="E286" s="7">
        <v>4.5</v>
      </c>
    </row>
    <row r="287" spans="1:5">
      <c r="A287" s="4" t="s">
        <v>32</v>
      </c>
      <c r="B287" t="s">
        <v>38</v>
      </c>
      <c r="C287">
        <v>15</v>
      </c>
      <c r="D287" s="6" t="str">
        <f>VLOOKUP(Table2[[#This Row],[Term ID]],Vlookup_Term!A:B,2,FALSE)</f>
        <v>Spring 2019</v>
      </c>
      <c r="E287" s="7">
        <v>4.3000001907348633</v>
      </c>
    </row>
    <row r="288" spans="1:5">
      <c r="A288" s="4" t="s">
        <v>32</v>
      </c>
      <c r="B288" t="s">
        <v>39</v>
      </c>
      <c r="C288">
        <v>15</v>
      </c>
      <c r="D288" s="6" t="str">
        <f>VLOOKUP(Table2[[#This Row],[Term ID]],Vlookup_Term!A:B,2,FALSE)</f>
        <v>Spring 2019</v>
      </c>
      <c r="E288" s="7">
        <v>4.4000000953674316</v>
      </c>
    </row>
    <row r="289" spans="1:5">
      <c r="A289" s="4" t="s">
        <v>32</v>
      </c>
      <c r="B289" t="s">
        <v>40</v>
      </c>
      <c r="C289">
        <v>15</v>
      </c>
      <c r="D289" s="6" t="str">
        <f>VLOOKUP(Table2[[#This Row],[Term ID]],Vlookup_Term!A:B,2,FALSE)</f>
        <v>Spring 2019</v>
      </c>
      <c r="E289" s="7">
        <v>4.3000001907348633</v>
      </c>
    </row>
    <row r="290" spans="1:5">
      <c r="A290" s="4" t="s">
        <v>32</v>
      </c>
      <c r="B290" t="s">
        <v>41</v>
      </c>
      <c r="C290">
        <v>15</v>
      </c>
      <c r="D290" s="6" t="str">
        <f>VLOOKUP(Table2[[#This Row],[Term ID]],Vlookup_Term!A:B,2,FALSE)</f>
        <v>Spring 2019</v>
      </c>
      <c r="E290" s="7">
        <v>4.4000000953674316</v>
      </c>
    </row>
    <row r="291" spans="1:5">
      <c r="A291" s="4" t="s">
        <v>32</v>
      </c>
      <c r="B291" t="s">
        <v>42</v>
      </c>
      <c r="C291">
        <v>15</v>
      </c>
      <c r="D291" s="6" t="str">
        <f>VLOOKUP(Table2[[#This Row],[Term ID]],Vlookup_Term!A:B,2,FALSE)</f>
        <v>Spring 2019</v>
      </c>
      <c r="E291" s="7">
        <v>4.1999998092651367</v>
      </c>
    </row>
    <row r="292" spans="1:5">
      <c r="A292" s="4" t="s">
        <v>43</v>
      </c>
      <c r="B292" t="s">
        <v>33</v>
      </c>
      <c r="C292">
        <v>15</v>
      </c>
      <c r="D292" s="6" t="str">
        <f>VLOOKUP(Table2[[#This Row],[Term ID]],Vlookup_Term!A:B,2,FALSE)</f>
        <v>Spring 2019</v>
      </c>
      <c r="E292" s="7">
        <v>4.4000000953674316</v>
      </c>
    </row>
    <row r="293" spans="1:5">
      <c r="A293" s="4" t="s">
        <v>43</v>
      </c>
      <c r="B293" t="s">
        <v>34</v>
      </c>
      <c r="C293">
        <v>15</v>
      </c>
      <c r="D293" s="6" t="str">
        <f>VLOOKUP(Table2[[#This Row],[Term ID]],Vlookup_Term!A:B,2,FALSE)</f>
        <v>Spring 2019</v>
      </c>
      <c r="E293" s="7">
        <v>4.3000001907348633</v>
      </c>
    </row>
    <row r="294" spans="1:5">
      <c r="A294" s="4" t="s">
        <v>43</v>
      </c>
      <c r="B294" t="s">
        <v>35</v>
      </c>
      <c r="C294">
        <v>15</v>
      </c>
      <c r="D294" s="6" t="str">
        <f>VLOOKUP(Table2[[#This Row],[Term ID]],Vlookup_Term!A:B,2,FALSE)</f>
        <v>Spring 2019</v>
      </c>
      <c r="E294" s="7">
        <v>4.3000001907348633</v>
      </c>
    </row>
    <row r="295" spans="1:5">
      <c r="A295" s="4" t="s">
        <v>43</v>
      </c>
      <c r="B295" t="s">
        <v>36</v>
      </c>
      <c r="C295">
        <v>15</v>
      </c>
      <c r="D295" s="6" t="str">
        <f>VLOOKUP(Table2[[#This Row],[Term ID]],Vlookup_Term!A:B,2,FALSE)</f>
        <v>Spring 2019</v>
      </c>
      <c r="E295" s="7">
        <v>4.3000001907348633</v>
      </c>
    </row>
    <row r="296" spans="1:5">
      <c r="A296" s="4" t="s">
        <v>43</v>
      </c>
      <c r="B296" t="s">
        <v>37</v>
      </c>
      <c r="C296">
        <v>15</v>
      </c>
      <c r="D296" s="6" t="str">
        <f>VLOOKUP(Table2[[#This Row],[Term ID]],Vlookup_Term!A:B,2,FALSE)</f>
        <v>Spring 2019</v>
      </c>
      <c r="E296" s="7">
        <v>4.5999999046325684</v>
      </c>
    </row>
    <row r="297" spans="1:5">
      <c r="A297" s="4" t="s">
        <v>43</v>
      </c>
      <c r="B297" t="s">
        <v>38</v>
      </c>
      <c r="C297">
        <v>15</v>
      </c>
      <c r="D297" s="6" t="str">
        <f>VLOOKUP(Table2[[#This Row],[Term ID]],Vlookup_Term!A:B,2,FALSE)</f>
        <v>Spring 2019</v>
      </c>
      <c r="E297" s="7">
        <v>4.5</v>
      </c>
    </row>
    <row r="298" spans="1:5">
      <c r="A298" s="4" t="s">
        <v>43</v>
      </c>
      <c r="B298" t="s">
        <v>39</v>
      </c>
      <c r="C298">
        <v>15</v>
      </c>
      <c r="D298" s="6" t="str">
        <f>VLOOKUP(Table2[[#This Row],[Term ID]],Vlookup_Term!A:B,2,FALSE)</f>
        <v>Spring 2019</v>
      </c>
      <c r="E298" s="7">
        <v>4.4000000953674316</v>
      </c>
    </row>
    <row r="299" spans="1:5">
      <c r="A299" s="4" t="s">
        <v>43</v>
      </c>
      <c r="B299" t="s">
        <v>40</v>
      </c>
      <c r="C299">
        <v>15</v>
      </c>
      <c r="D299" s="6" t="str">
        <f>VLOOKUP(Table2[[#This Row],[Term ID]],Vlookup_Term!A:B,2,FALSE)</f>
        <v>Spring 2019</v>
      </c>
      <c r="E299" s="7">
        <v>4.4000000953674316</v>
      </c>
    </row>
    <row r="300" spans="1:5">
      <c r="A300" s="4" t="s">
        <v>43</v>
      </c>
      <c r="B300" t="s">
        <v>41</v>
      </c>
      <c r="C300">
        <v>15</v>
      </c>
      <c r="D300" s="6" t="str">
        <f>VLOOKUP(Table2[[#This Row],[Term ID]],Vlookup_Term!A:B,2,FALSE)</f>
        <v>Spring 2019</v>
      </c>
      <c r="E300" s="7">
        <v>4.5999999046325684</v>
      </c>
    </row>
    <row r="301" spans="1:5">
      <c r="A301" s="4" t="s">
        <v>43</v>
      </c>
      <c r="B301" t="s">
        <v>42</v>
      </c>
      <c r="C301">
        <v>15</v>
      </c>
      <c r="D301" s="6" t="str">
        <f>VLOOKUP(Table2[[#This Row],[Term ID]],Vlookup_Term!A:B,2,FALSE)</f>
        <v>Spring 2019</v>
      </c>
      <c r="E301" s="7">
        <v>4.3000001907348633</v>
      </c>
    </row>
  </sheetData>
  <sheetProtection algorithmName="SHA-512" hashValue="jwdSnDqdXg5eF/lqiShXGWKU7PIup0pbG1DKsPJ1nDeO/8+ipboFkBiuB3s0j7maNY3YrMVyufkL5dWuNO7jlg==" saltValue="5trW8XqgYSORKVUdlOwE9g==" spinCount="100000" sheet="1" sort="0" autoFilter="0" pivotTables="0"/>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A30CE-54FD-4143-9424-12D8CF83F74F}">
  <dimension ref="A1:C42"/>
  <sheetViews>
    <sheetView workbookViewId="0">
      <selection activeCell="A142" sqref="A142:D301"/>
    </sheetView>
  </sheetViews>
  <sheetFormatPr baseColWidth="10" defaultRowHeight="16"/>
  <cols>
    <col min="1" max="1" width="28" bestFit="1" customWidth="1"/>
    <col min="2" max="2" width="15.5" bestFit="1" customWidth="1"/>
    <col min="3" max="3" width="8.6640625" bestFit="1" customWidth="1"/>
    <col min="4" max="4" width="10.83203125" bestFit="1" customWidth="1"/>
    <col min="5" max="5" width="8.6640625" bestFit="1" customWidth="1"/>
    <col min="6" max="6" width="11.33203125" bestFit="1" customWidth="1"/>
    <col min="7" max="7" width="10.83203125" bestFit="1" customWidth="1"/>
    <col min="8" max="8" width="8.6640625" bestFit="1" customWidth="1"/>
    <col min="9" max="9" width="11.33203125" bestFit="1" customWidth="1"/>
    <col min="10" max="10" width="10.83203125" bestFit="1" customWidth="1"/>
    <col min="11" max="11" width="8.6640625" bestFit="1" customWidth="1"/>
    <col min="12" max="12" width="11.33203125" bestFit="1" customWidth="1"/>
    <col min="13" max="13" width="10.83203125" bestFit="1" customWidth="1"/>
    <col min="14" max="14" width="8.6640625" bestFit="1" customWidth="1"/>
    <col min="15" max="15" width="11.33203125" bestFit="1" customWidth="1"/>
    <col min="16" max="16" width="10.83203125" bestFit="1" customWidth="1"/>
    <col min="17" max="17" width="17.5" bestFit="1" customWidth="1"/>
    <col min="18" max="18" width="20.1640625" bestFit="1" customWidth="1"/>
    <col min="19" max="19" width="15.1640625" bestFit="1" customWidth="1"/>
    <col min="20" max="20" width="19.5" bestFit="1" customWidth="1"/>
    <col min="21" max="21" width="23.6640625" bestFit="1" customWidth="1"/>
    <col min="22" max="22" width="12.1640625" bestFit="1" customWidth="1"/>
    <col min="23" max="23" width="14.1640625" bestFit="1" customWidth="1"/>
    <col min="24" max="24" width="12.1640625" bestFit="1" customWidth="1"/>
    <col min="25" max="25" width="14.1640625" bestFit="1" customWidth="1"/>
    <col min="26" max="26" width="12.1640625" bestFit="1" customWidth="1"/>
    <col min="27" max="27" width="14.1640625" bestFit="1" customWidth="1"/>
    <col min="28" max="28" width="12.1640625" bestFit="1" customWidth="1"/>
    <col min="29" max="29" width="14.1640625" bestFit="1" customWidth="1"/>
    <col min="30" max="30" width="12.1640625" bestFit="1" customWidth="1"/>
    <col min="31" max="31" width="14.1640625" bestFit="1" customWidth="1"/>
  </cols>
  <sheetData>
    <row r="1" spans="1:1">
      <c r="A1" s="34" t="s">
        <v>62</v>
      </c>
    </row>
    <row r="37" spans="1:3">
      <c r="A37" s="9" t="s">
        <v>44</v>
      </c>
      <c r="B37" s="9" t="s">
        <v>45</v>
      </c>
    </row>
    <row r="38" spans="1:3">
      <c r="A38" s="9" t="s">
        <v>45</v>
      </c>
      <c r="B38" t="s">
        <v>15</v>
      </c>
      <c r="C38" t="s">
        <v>19</v>
      </c>
    </row>
    <row r="39" spans="1:3">
      <c r="A39" s="10" t="s">
        <v>43</v>
      </c>
      <c r="B39" s="12"/>
      <c r="C39" s="12"/>
    </row>
    <row r="40" spans="1:3">
      <c r="A40" s="11" t="s">
        <v>42</v>
      </c>
      <c r="B40" s="12">
        <v>4.1500000000000004</v>
      </c>
      <c r="C40" s="12">
        <v>4.2</v>
      </c>
    </row>
    <row r="41" spans="1:3">
      <c r="A41" s="10" t="s">
        <v>32</v>
      </c>
      <c r="B41" s="12"/>
      <c r="C41" s="12"/>
    </row>
    <row r="42" spans="1:3">
      <c r="A42" s="11" t="s">
        <v>42</v>
      </c>
      <c r="B42" s="12">
        <v>4.17</v>
      </c>
      <c r="C42" s="12">
        <v>4.17</v>
      </c>
    </row>
  </sheetData>
  <sheetProtection algorithmName="SHA-512" hashValue="qP91/XOuJ6HGnOlnVdgSDvu6xhtkMBgJfF1HUjvRwKcAtCtRRsyISbMszhwTxxvgd1dMM0+N40DwLARJCIEgsg==" saltValue="I+c3SV+o8dYfeNGOfavEsg==" spinCount="100000" sheet="1" sort="0" autoFilter="0" pivotTables="0"/>
  <sortState ref="A37:P60">
    <sortCondition descending="1" ref="A39" customList="January,February,March,April,May,June,July,August,September,October,November,December"/>
  </sortState>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9FC65-9AEF-6541-ACC5-E712BDDA4226}">
  <dimension ref="A1:E301"/>
  <sheetViews>
    <sheetView workbookViewId="0">
      <selection activeCell="A142" sqref="A142:D301"/>
    </sheetView>
  </sheetViews>
  <sheetFormatPr baseColWidth="10" defaultRowHeight="16"/>
  <cols>
    <col min="2" max="2" width="27.6640625" customWidth="1"/>
    <col min="3" max="3" width="9.83203125" customWidth="1"/>
    <col min="4" max="4" width="11.5" customWidth="1"/>
  </cols>
  <sheetData>
    <row r="1" spans="1:5">
      <c r="A1" t="s">
        <v>46</v>
      </c>
      <c r="B1" t="s">
        <v>29</v>
      </c>
      <c r="C1" t="s">
        <v>30</v>
      </c>
      <c r="D1" t="s">
        <v>0</v>
      </c>
      <c r="E1" t="s">
        <v>31</v>
      </c>
    </row>
    <row r="2" spans="1:5">
      <c r="A2" t="s">
        <v>47</v>
      </c>
      <c r="B2" s="13" t="s">
        <v>33</v>
      </c>
      <c r="C2">
        <v>1</v>
      </c>
      <c r="D2" t="str">
        <f>VLOOKUP(Table35[[#This Row],[Term ID]],Vlookup_Term!A:B,2,FALSE)</f>
        <v>Fall 2014</v>
      </c>
      <c r="E2">
        <v>4.2300000000000004</v>
      </c>
    </row>
    <row r="3" spans="1:5">
      <c r="A3" t="s">
        <v>47</v>
      </c>
      <c r="B3" s="14" t="s">
        <v>34</v>
      </c>
      <c r="C3">
        <v>1</v>
      </c>
      <c r="D3" t="s">
        <v>13</v>
      </c>
      <c r="E3">
        <v>4.22</v>
      </c>
    </row>
    <row r="4" spans="1:5">
      <c r="A4" t="s">
        <v>47</v>
      </c>
      <c r="B4" s="13" t="s">
        <v>35</v>
      </c>
      <c r="C4">
        <v>1</v>
      </c>
      <c r="D4" t="s">
        <v>13</v>
      </c>
      <c r="E4">
        <v>4.08</v>
      </c>
    </row>
    <row r="5" spans="1:5">
      <c r="A5" t="s">
        <v>47</v>
      </c>
      <c r="B5" s="14" t="s">
        <v>36</v>
      </c>
      <c r="C5">
        <v>1</v>
      </c>
      <c r="D5" t="s">
        <v>13</v>
      </c>
      <c r="E5">
        <v>4.18</v>
      </c>
    </row>
    <row r="6" spans="1:5">
      <c r="A6" t="s">
        <v>47</v>
      </c>
      <c r="B6" s="13" t="s">
        <v>37</v>
      </c>
      <c r="C6">
        <v>1</v>
      </c>
      <c r="D6" t="s">
        <v>13</v>
      </c>
      <c r="E6">
        <v>4.37</v>
      </c>
    </row>
    <row r="7" spans="1:5">
      <c r="A7" t="s">
        <v>47</v>
      </c>
      <c r="B7" s="14" t="s">
        <v>38</v>
      </c>
      <c r="C7">
        <v>1</v>
      </c>
      <c r="D7" t="s">
        <v>13</v>
      </c>
      <c r="E7">
        <v>4.21</v>
      </c>
    </row>
    <row r="8" spans="1:5">
      <c r="A8" t="s">
        <v>47</v>
      </c>
      <c r="B8" s="13" t="s">
        <v>39</v>
      </c>
      <c r="C8">
        <v>1</v>
      </c>
      <c r="D8" t="s">
        <v>13</v>
      </c>
      <c r="E8">
        <v>4.29</v>
      </c>
    </row>
    <row r="9" spans="1:5">
      <c r="A9" t="s">
        <v>47</v>
      </c>
      <c r="B9" s="14" t="s">
        <v>40</v>
      </c>
      <c r="C9">
        <v>1</v>
      </c>
      <c r="D9" t="s">
        <v>13</v>
      </c>
      <c r="E9">
        <v>4.2300000000000004</v>
      </c>
    </row>
    <row r="10" spans="1:5">
      <c r="A10" t="s">
        <v>47</v>
      </c>
      <c r="B10" s="13" t="s">
        <v>41</v>
      </c>
      <c r="C10">
        <v>1</v>
      </c>
      <c r="D10" t="s">
        <v>13</v>
      </c>
      <c r="E10">
        <v>4.3499999999999996</v>
      </c>
    </row>
    <row r="11" spans="1:5">
      <c r="A11" t="s">
        <v>47</v>
      </c>
      <c r="B11" s="14" t="s">
        <v>42</v>
      </c>
      <c r="C11">
        <v>1</v>
      </c>
      <c r="D11" t="s">
        <v>13</v>
      </c>
      <c r="E11">
        <v>4.09</v>
      </c>
    </row>
    <row r="12" spans="1:5">
      <c r="A12" t="s">
        <v>48</v>
      </c>
      <c r="B12" s="13" t="s">
        <v>33</v>
      </c>
      <c r="C12">
        <v>1</v>
      </c>
      <c r="D12" t="s">
        <v>13</v>
      </c>
      <c r="E12">
        <v>4.3</v>
      </c>
    </row>
    <row r="13" spans="1:5">
      <c r="A13" t="s">
        <v>48</v>
      </c>
      <c r="B13" s="14" t="s">
        <v>34</v>
      </c>
      <c r="C13">
        <v>1</v>
      </c>
      <c r="D13" t="s">
        <v>13</v>
      </c>
      <c r="E13">
        <v>4.17</v>
      </c>
    </row>
    <row r="14" spans="1:5">
      <c r="A14" t="s">
        <v>48</v>
      </c>
      <c r="B14" s="13" t="s">
        <v>35</v>
      </c>
      <c r="C14">
        <v>1</v>
      </c>
      <c r="D14" t="s">
        <v>13</v>
      </c>
      <c r="E14">
        <v>4.2</v>
      </c>
    </row>
    <row r="15" spans="1:5">
      <c r="A15" t="s">
        <v>48</v>
      </c>
      <c r="B15" s="14" t="s">
        <v>36</v>
      </c>
      <c r="C15">
        <v>1</v>
      </c>
      <c r="D15" t="s">
        <v>13</v>
      </c>
      <c r="E15">
        <v>4.1900000000000004</v>
      </c>
    </row>
    <row r="16" spans="1:5">
      <c r="A16" t="s">
        <v>48</v>
      </c>
      <c r="B16" s="13" t="s">
        <v>37</v>
      </c>
      <c r="C16">
        <v>1</v>
      </c>
      <c r="D16" t="s">
        <v>13</v>
      </c>
      <c r="E16">
        <v>4.4800000000000004</v>
      </c>
    </row>
    <row r="17" spans="1:5">
      <c r="A17" t="s">
        <v>48</v>
      </c>
      <c r="B17" s="14" t="s">
        <v>38</v>
      </c>
      <c r="C17">
        <v>1</v>
      </c>
      <c r="D17" t="s">
        <v>13</v>
      </c>
      <c r="E17">
        <v>4.3</v>
      </c>
    </row>
    <row r="18" spans="1:5">
      <c r="A18" t="s">
        <v>48</v>
      </c>
      <c r="B18" s="13" t="s">
        <v>39</v>
      </c>
      <c r="C18">
        <v>1</v>
      </c>
      <c r="D18" t="s">
        <v>13</v>
      </c>
      <c r="E18">
        <v>4.26</v>
      </c>
    </row>
    <row r="19" spans="1:5">
      <c r="A19" t="s">
        <v>48</v>
      </c>
      <c r="B19" s="14" t="s">
        <v>40</v>
      </c>
      <c r="C19">
        <v>1</v>
      </c>
      <c r="D19" t="s">
        <v>13</v>
      </c>
      <c r="E19">
        <v>4.2300000000000004</v>
      </c>
    </row>
    <row r="20" spans="1:5">
      <c r="A20" t="s">
        <v>48</v>
      </c>
      <c r="B20" s="13" t="s">
        <v>41</v>
      </c>
      <c r="C20">
        <v>1</v>
      </c>
      <c r="D20" t="s">
        <v>13</v>
      </c>
      <c r="E20">
        <v>4.28</v>
      </c>
    </row>
    <row r="21" spans="1:5">
      <c r="A21" t="s">
        <v>48</v>
      </c>
      <c r="B21" s="14" t="s">
        <v>42</v>
      </c>
      <c r="C21">
        <v>1</v>
      </c>
      <c r="D21" t="s">
        <v>13</v>
      </c>
      <c r="E21">
        <v>4.22</v>
      </c>
    </row>
    <row r="22" spans="1:5">
      <c r="A22" t="s">
        <v>47</v>
      </c>
      <c r="B22" s="13" t="s">
        <v>33</v>
      </c>
      <c r="C22">
        <v>2</v>
      </c>
      <c r="D22" t="s">
        <v>14</v>
      </c>
      <c r="E22">
        <v>4.25</v>
      </c>
    </row>
    <row r="23" spans="1:5">
      <c r="A23" t="s">
        <v>47</v>
      </c>
      <c r="B23" s="14" t="s">
        <v>34</v>
      </c>
      <c r="C23">
        <v>2</v>
      </c>
      <c r="D23" t="s">
        <v>14</v>
      </c>
      <c r="E23">
        <v>4.25</v>
      </c>
    </row>
    <row r="24" spans="1:5">
      <c r="A24" t="s">
        <v>47</v>
      </c>
      <c r="B24" s="13" t="s">
        <v>35</v>
      </c>
      <c r="C24">
        <v>2</v>
      </c>
      <c r="D24" t="s">
        <v>14</v>
      </c>
      <c r="E24">
        <v>4.12</v>
      </c>
    </row>
    <row r="25" spans="1:5">
      <c r="A25" t="s">
        <v>47</v>
      </c>
      <c r="B25" s="14" t="s">
        <v>36</v>
      </c>
      <c r="C25">
        <v>2</v>
      </c>
      <c r="D25" t="s">
        <v>14</v>
      </c>
      <c r="E25">
        <v>4.21</v>
      </c>
    </row>
    <row r="26" spans="1:5">
      <c r="A26" t="s">
        <v>47</v>
      </c>
      <c r="B26" s="13" t="s">
        <v>37</v>
      </c>
      <c r="C26">
        <v>2</v>
      </c>
      <c r="D26" t="s">
        <v>14</v>
      </c>
      <c r="E26">
        <v>4.3899999999999997</v>
      </c>
    </row>
    <row r="27" spans="1:5">
      <c r="A27" t="s">
        <v>47</v>
      </c>
      <c r="B27" s="14" t="s">
        <v>38</v>
      </c>
      <c r="C27">
        <v>2</v>
      </c>
      <c r="D27" t="s">
        <v>14</v>
      </c>
      <c r="E27">
        <v>4.25</v>
      </c>
    </row>
    <row r="28" spans="1:5">
      <c r="A28" t="s">
        <v>47</v>
      </c>
      <c r="B28" s="13" t="s">
        <v>39</v>
      </c>
      <c r="C28">
        <v>2</v>
      </c>
      <c r="D28" t="s">
        <v>14</v>
      </c>
      <c r="E28">
        <v>4.32</v>
      </c>
    </row>
    <row r="29" spans="1:5">
      <c r="A29" t="s">
        <v>47</v>
      </c>
      <c r="B29" s="14" t="s">
        <v>40</v>
      </c>
      <c r="C29">
        <v>2</v>
      </c>
      <c r="D29" t="s">
        <v>14</v>
      </c>
      <c r="E29">
        <v>4.2699999999999996</v>
      </c>
    </row>
    <row r="30" spans="1:5">
      <c r="A30" t="s">
        <v>47</v>
      </c>
      <c r="B30" s="13" t="s">
        <v>41</v>
      </c>
      <c r="C30">
        <v>2</v>
      </c>
      <c r="D30" t="s">
        <v>14</v>
      </c>
      <c r="E30">
        <v>4.3899999999999997</v>
      </c>
    </row>
    <row r="31" spans="1:5">
      <c r="A31" t="s">
        <v>47</v>
      </c>
      <c r="B31" s="14" t="s">
        <v>42</v>
      </c>
      <c r="C31">
        <v>2</v>
      </c>
      <c r="D31" t="s">
        <v>14</v>
      </c>
      <c r="E31">
        <v>4.12</v>
      </c>
    </row>
    <row r="32" spans="1:5">
      <c r="A32" t="s">
        <v>48</v>
      </c>
      <c r="B32" s="13" t="s">
        <v>33</v>
      </c>
      <c r="C32">
        <v>2</v>
      </c>
      <c r="D32" t="s">
        <v>14</v>
      </c>
      <c r="E32">
        <v>4.3</v>
      </c>
    </row>
    <row r="33" spans="1:5">
      <c r="A33" t="s">
        <v>48</v>
      </c>
      <c r="B33" s="14" t="s">
        <v>34</v>
      </c>
      <c r="C33">
        <v>2</v>
      </c>
      <c r="D33" t="s">
        <v>14</v>
      </c>
      <c r="E33">
        <v>4.13</v>
      </c>
    </row>
    <row r="34" spans="1:5">
      <c r="A34" t="s">
        <v>48</v>
      </c>
      <c r="B34" s="13" t="s">
        <v>35</v>
      </c>
      <c r="C34">
        <v>2</v>
      </c>
      <c r="D34" t="s">
        <v>14</v>
      </c>
      <c r="E34">
        <v>4.2</v>
      </c>
    </row>
    <row r="35" spans="1:5">
      <c r="A35" t="s">
        <v>48</v>
      </c>
      <c r="B35" s="14" t="s">
        <v>36</v>
      </c>
      <c r="C35">
        <v>2</v>
      </c>
      <c r="D35" t="s">
        <v>14</v>
      </c>
      <c r="E35">
        <v>4.2</v>
      </c>
    </row>
    <row r="36" spans="1:5">
      <c r="A36" t="s">
        <v>48</v>
      </c>
      <c r="B36" s="13" t="s">
        <v>37</v>
      </c>
      <c r="C36">
        <v>2</v>
      </c>
      <c r="D36" t="s">
        <v>14</v>
      </c>
      <c r="E36">
        <v>4.45</v>
      </c>
    </row>
    <row r="37" spans="1:5">
      <c r="A37" t="s">
        <v>48</v>
      </c>
      <c r="B37" s="14" t="s">
        <v>38</v>
      </c>
      <c r="C37">
        <v>2</v>
      </c>
      <c r="D37" t="s">
        <v>14</v>
      </c>
      <c r="E37">
        <v>4.26</v>
      </c>
    </row>
    <row r="38" spans="1:5">
      <c r="A38" t="s">
        <v>48</v>
      </c>
      <c r="B38" s="13" t="s">
        <v>39</v>
      </c>
      <c r="C38">
        <v>2</v>
      </c>
      <c r="D38" t="s">
        <v>14</v>
      </c>
      <c r="E38">
        <v>4.28</v>
      </c>
    </row>
    <row r="39" spans="1:5">
      <c r="A39" t="s">
        <v>48</v>
      </c>
      <c r="B39" s="14" t="s">
        <v>40</v>
      </c>
      <c r="C39">
        <v>2</v>
      </c>
      <c r="D39" t="s">
        <v>14</v>
      </c>
      <c r="E39">
        <v>4.21</v>
      </c>
    </row>
    <row r="40" spans="1:5">
      <c r="A40" t="s">
        <v>48</v>
      </c>
      <c r="B40" s="13" t="s">
        <v>41</v>
      </c>
      <c r="C40">
        <v>2</v>
      </c>
      <c r="D40" t="s">
        <v>14</v>
      </c>
      <c r="E40">
        <v>4.32</v>
      </c>
    </row>
    <row r="41" spans="1:5">
      <c r="A41" t="s">
        <v>48</v>
      </c>
      <c r="B41" s="14" t="s">
        <v>42</v>
      </c>
      <c r="C41">
        <v>2</v>
      </c>
      <c r="D41" t="s">
        <v>14</v>
      </c>
      <c r="E41">
        <v>4.22</v>
      </c>
    </row>
    <row r="42" spans="1:5">
      <c r="A42" t="s">
        <v>47</v>
      </c>
      <c r="B42" s="13" t="s">
        <v>33</v>
      </c>
      <c r="C42">
        <v>3</v>
      </c>
      <c r="D42" t="s">
        <v>15</v>
      </c>
      <c r="E42">
        <v>4.2699999999999996</v>
      </c>
    </row>
    <row r="43" spans="1:5">
      <c r="A43" t="s">
        <v>47</v>
      </c>
      <c r="B43" s="14" t="s">
        <v>34</v>
      </c>
      <c r="C43">
        <v>3</v>
      </c>
      <c r="D43" t="s">
        <v>15</v>
      </c>
      <c r="E43">
        <v>4.26</v>
      </c>
    </row>
    <row r="44" spans="1:5">
      <c r="A44" t="s">
        <v>47</v>
      </c>
      <c r="B44" s="13" t="s">
        <v>35</v>
      </c>
      <c r="C44">
        <v>3</v>
      </c>
      <c r="D44" t="s">
        <v>15</v>
      </c>
      <c r="E44">
        <v>4.1399999999999997</v>
      </c>
    </row>
    <row r="45" spans="1:5">
      <c r="A45" t="s">
        <v>47</v>
      </c>
      <c r="B45" s="14" t="s">
        <v>36</v>
      </c>
      <c r="C45">
        <v>3</v>
      </c>
      <c r="D45" t="s">
        <v>15</v>
      </c>
      <c r="E45">
        <v>4.2300000000000004</v>
      </c>
    </row>
    <row r="46" spans="1:5">
      <c r="A46" t="s">
        <v>47</v>
      </c>
      <c r="B46" s="13" t="s">
        <v>37</v>
      </c>
      <c r="C46">
        <v>3</v>
      </c>
      <c r="D46" t="s">
        <v>15</v>
      </c>
      <c r="E46">
        <v>4.3899999999999997</v>
      </c>
    </row>
    <row r="47" spans="1:5">
      <c r="A47" t="s">
        <v>47</v>
      </c>
      <c r="B47" s="14" t="s">
        <v>38</v>
      </c>
      <c r="C47">
        <v>3</v>
      </c>
      <c r="D47" t="s">
        <v>15</v>
      </c>
      <c r="E47">
        <v>4.25</v>
      </c>
    </row>
    <row r="48" spans="1:5">
      <c r="A48" t="s">
        <v>47</v>
      </c>
      <c r="B48" s="13" t="s">
        <v>39</v>
      </c>
      <c r="C48">
        <v>3</v>
      </c>
      <c r="D48" t="s">
        <v>15</v>
      </c>
      <c r="E48">
        <v>4.32</v>
      </c>
    </row>
    <row r="49" spans="1:5">
      <c r="A49" t="s">
        <v>47</v>
      </c>
      <c r="B49" s="14" t="s">
        <v>40</v>
      </c>
      <c r="C49">
        <v>3</v>
      </c>
      <c r="D49" t="s">
        <v>15</v>
      </c>
      <c r="E49">
        <v>4.2699999999999996</v>
      </c>
    </row>
    <row r="50" spans="1:5">
      <c r="A50" t="s">
        <v>47</v>
      </c>
      <c r="B50" s="13" t="s">
        <v>41</v>
      </c>
      <c r="C50">
        <v>3</v>
      </c>
      <c r="D50" t="s">
        <v>15</v>
      </c>
      <c r="E50">
        <v>4.4000000000000004</v>
      </c>
    </row>
    <row r="51" spans="1:5">
      <c r="A51" t="s">
        <v>47</v>
      </c>
      <c r="B51" s="14" t="s">
        <v>42</v>
      </c>
      <c r="C51">
        <v>3</v>
      </c>
      <c r="D51" t="s">
        <v>15</v>
      </c>
      <c r="E51">
        <v>4.1399999999999997</v>
      </c>
    </row>
    <row r="52" spans="1:5">
      <c r="A52" t="s">
        <v>48</v>
      </c>
      <c r="B52" s="13" t="s">
        <v>33</v>
      </c>
      <c r="C52">
        <v>3</v>
      </c>
      <c r="D52" t="s">
        <v>15</v>
      </c>
      <c r="E52">
        <v>4.3499999999999996</v>
      </c>
    </row>
    <row r="53" spans="1:5">
      <c r="A53" t="s">
        <v>48</v>
      </c>
      <c r="B53" s="14" t="s">
        <v>34</v>
      </c>
      <c r="C53">
        <v>3</v>
      </c>
      <c r="D53" t="s">
        <v>15</v>
      </c>
      <c r="E53">
        <v>4.2</v>
      </c>
    </row>
    <row r="54" spans="1:5">
      <c r="A54" t="s">
        <v>48</v>
      </c>
      <c r="B54" s="13" t="s">
        <v>35</v>
      </c>
      <c r="C54">
        <v>3</v>
      </c>
      <c r="D54" t="s">
        <v>15</v>
      </c>
      <c r="E54">
        <v>4.24</v>
      </c>
    </row>
    <row r="55" spans="1:5">
      <c r="A55" t="s">
        <v>48</v>
      </c>
      <c r="B55" s="14" t="s">
        <v>36</v>
      </c>
      <c r="C55">
        <v>3</v>
      </c>
      <c r="D55" t="s">
        <v>15</v>
      </c>
      <c r="E55">
        <v>4.22</v>
      </c>
    </row>
    <row r="56" spans="1:5">
      <c r="A56" t="s">
        <v>48</v>
      </c>
      <c r="B56" s="13" t="s">
        <v>37</v>
      </c>
      <c r="C56">
        <v>3</v>
      </c>
      <c r="D56" t="s">
        <v>15</v>
      </c>
      <c r="E56">
        <v>4.5199999999999996</v>
      </c>
    </row>
    <row r="57" spans="1:5">
      <c r="A57" t="s">
        <v>48</v>
      </c>
      <c r="B57" s="14" t="s">
        <v>38</v>
      </c>
      <c r="C57">
        <v>3</v>
      </c>
      <c r="D57" t="s">
        <v>15</v>
      </c>
      <c r="E57">
        <v>4.3099999999999996</v>
      </c>
    </row>
    <row r="58" spans="1:5">
      <c r="A58" t="s">
        <v>48</v>
      </c>
      <c r="B58" s="13" t="s">
        <v>39</v>
      </c>
      <c r="C58">
        <v>3</v>
      </c>
      <c r="D58" t="s">
        <v>15</v>
      </c>
      <c r="E58">
        <v>4.32</v>
      </c>
    </row>
    <row r="59" spans="1:5">
      <c r="A59" t="s">
        <v>48</v>
      </c>
      <c r="B59" s="14" t="s">
        <v>40</v>
      </c>
      <c r="C59">
        <v>3</v>
      </c>
      <c r="D59" t="s">
        <v>15</v>
      </c>
      <c r="E59">
        <v>4.21</v>
      </c>
    </row>
    <row r="60" spans="1:5">
      <c r="A60" t="s">
        <v>48</v>
      </c>
      <c r="B60" s="13" t="s">
        <v>41</v>
      </c>
      <c r="C60">
        <v>3</v>
      </c>
      <c r="D60" t="s">
        <v>15</v>
      </c>
      <c r="E60">
        <v>4.3600000000000003</v>
      </c>
    </row>
    <row r="61" spans="1:5">
      <c r="A61" t="s">
        <v>48</v>
      </c>
      <c r="B61" s="14" t="s">
        <v>42</v>
      </c>
      <c r="C61">
        <v>3</v>
      </c>
      <c r="D61" t="s">
        <v>15</v>
      </c>
      <c r="E61">
        <v>4.2300000000000004</v>
      </c>
    </row>
    <row r="62" spans="1:5">
      <c r="A62" t="s">
        <v>47</v>
      </c>
      <c r="B62" s="13" t="s">
        <v>33</v>
      </c>
      <c r="C62">
        <v>4</v>
      </c>
      <c r="D62" t="s">
        <v>16</v>
      </c>
      <c r="E62">
        <v>4.26</v>
      </c>
    </row>
    <row r="63" spans="1:5">
      <c r="A63" t="s">
        <v>47</v>
      </c>
      <c r="B63" s="14" t="s">
        <v>34</v>
      </c>
      <c r="C63">
        <v>4</v>
      </c>
      <c r="D63" t="s">
        <v>16</v>
      </c>
      <c r="E63">
        <v>4.28</v>
      </c>
    </row>
    <row r="64" spans="1:5">
      <c r="A64" t="s">
        <v>47</v>
      </c>
      <c r="B64" s="13" t="s">
        <v>35</v>
      </c>
      <c r="C64">
        <v>4</v>
      </c>
      <c r="D64" t="s">
        <v>16</v>
      </c>
      <c r="E64">
        <v>4.0999999999999996</v>
      </c>
    </row>
    <row r="65" spans="1:5">
      <c r="A65" t="s">
        <v>47</v>
      </c>
      <c r="B65" s="14" t="s">
        <v>36</v>
      </c>
      <c r="C65">
        <v>4</v>
      </c>
      <c r="D65" t="s">
        <v>16</v>
      </c>
      <c r="E65">
        <v>4.22</v>
      </c>
    </row>
    <row r="66" spans="1:5">
      <c r="A66" t="s">
        <v>47</v>
      </c>
      <c r="B66" s="13" t="s">
        <v>37</v>
      </c>
      <c r="C66">
        <v>4</v>
      </c>
      <c r="D66" t="s">
        <v>16</v>
      </c>
      <c r="E66">
        <v>4.41</v>
      </c>
    </row>
    <row r="67" spans="1:5">
      <c r="A67" t="s">
        <v>47</v>
      </c>
      <c r="B67" s="14" t="s">
        <v>38</v>
      </c>
      <c r="C67">
        <v>4</v>
      </c>
      <c r="D67" t="s">
        <v>16</v>
      </c>
      <c r="E67">
        <v>4.24</v>
      </c>
    </row>
    <row r="68" spans="1:5">
      <c r="A68" t="s">
        <v>47</v>
      </c>
      <c r="B68" s="13" t="s">
        <v>39</v>
      </c>
      <c r="C68">
        <v>4</v>
      </c>
      <c r="D68" t="s">
        <v>16</v>
      </c>
      <c r="E68">
        <v>4.29</v>
      </c>
    </row>
    <row r="69" spans="1:5">
      <c r="A69" t="s">
        <v>47</v>
      </c>
      <c r="B69" s="14" t="s">
        <v>40</v>
      </c>
      <c r="C69">
        <v>4</v>
      </c>
      <c r="D69" t="s">
        <v>16</v>
      </c>
      <c r="E69">
        <v>4.28</v>
      </c>
    </row>
    <row r="70" spans="1:5">
      <c r="A70" t="s">
        <v>47</v>
      </c>
      <c r="B70" s="13" t="s">
        <v>41</v>
      </c>
      <c r="C70">
        <v>4</v>
      </c>
      <c r="D70" t="s">
        <v>16</v>
      </c>
      <c r="E70">
        <v>4.41</v>
      </c>
    </row>
    <row r="71" spans="1:5">
      <c r="A71" t="s">
        <v>47</v>
      </c>
      <c r="B71" s="14" t="s">
        <v>42</v>
      </c>
      <c r="C71">
        <v>4</v>
      </c>
      <c r="D71" t="s">
        <v>16</v>
      </c>
      <c r="E71">
        <v>4.12</v>
      </c>
    </row>
    <row r="72" spans="1:5">
      <c r="A72" t="s">
        <v>48</v>
      </c>
      <c r="B72" s="13" t="s">
        <v>33</v>
      </c>
      <c r="C72">
        <v>4</v>
      </c>
      <c r="D72" t="s">
        <v>16</v>
      </c>
      <c r="E72">
        <v>4.33</v>
      </c>
    </row>
    <row r="73" spans="1:5">
      <c r="A73" t="s">
        <v>48</v>
      </c>
      <c r="B73" s="14" t="s">
        <v>34</v>
      </c>
      <c r="C73">
        <v>4</v>
      </c>
      <c r="D73" t="s">
        <v>16</v>
      </c>
      <c r="E73">
        <v>4.17</v>
      </c>
    </row>
    <row r="74" spans="1:5">
      <c r="A74" t="s">
        <v>48</v>
      </c>
      <c r="B74" s="13" t="s">
        <v>35</v>
      </c>
      <c r="C74">
        <v>4</v>
      </c>
      <c r="D74" t="s">
        <v>16</v>
      </c>
      <c r="E74">
        <v>4.24</v>
      </c>
    </row>
    <row r="75" spans="1:5">
      <c r="A75" t="s">
        <v>48</v>
      </c>
      <c r="B75" s="14" t="s">
        <v>36</v>
      </c>
      <c r="C75">
        <v>4</v>
      </c>
      <c r="D75" t="s">
        <v>16</v>
      </c>
      <c r="E75">
        <v>4.2699999999999996</v>
      </c>
    </row>
    <row r="76" spans="1:5">
      <c r="A76" t="s">
        <v>48</v>
      </c>
      <c r="B76" s="13" t="s">
        <v>37</v>
      </c>
      <c r="C76">
        <v>4</v>
      </c>
      <c r="D76" t="s">
        <v>16</v>
      </c>
      <c r="E76">
        <v>4.51</v>
      </c>
    </row>
    <row r="77" spans="1:5">
      <c r="A77" t="s">
        <v>48</v>
      </c>
      <c r="B77" s="14" t="s">
        <v>38</v>
      </c>
      <c r="C77">
        <v>4</v>
      </c>
      <c r="D77" t="s">
        <v>16</v>
      </c>
      <c r="E77">
        <v>4.3</v>
      </c>
    </row>
    <row r="78" spans="1:5">
      <c r="A78" t="s">
        <v>48</v>
      </c>
      <c r="B78" s="13" t="s">
        <v>39</v>
      </c>
      <c r="C78">
        <v>4</v>
      </c>
      <c r="D78" t="s">
        <v>16</v>
      </c>
      <c r="E78">
        <v>4.3</v>
      </c>
    </row>
    <row r="79" spans="1:5">
      <c r="A79" t="s">
        <v>48</v>
      </c>
      <c r="B79" s="14" t="s">
        <v>40</v>
      </c>
      <c r="C79">
        <v>4</v>
      </c>
      <c r="D79" t="s">
        <v>16</v>
      </c>
      <c r="E79">
        <v>4.21</v>
      </c>
    </row>
    <row r="80" spans="1:5">
      <c r="A80" t="s">
        <v>48</v>
      </c>
      <c r="B80" s="13" t="s">
        <v>41</v>
      </c>
      <c r="C80">
        <v>4</v>
      </c>
      <c r="D80" t="s">
        <v>16</v>
      </c>
      <c r="E80">
        <v>4.34</v>
      </c>
    </row>
    <row r="81" spans="1:5">
      <c r="A81" t="s">
        <v>48</v>
      </c>
      <c r="B81" s="14" t="s">
        <v>42</v>
      </c>
      <c r="C81">
        <v>4</v>
      </c>
      <c r="D81" t="s">
        <v>16</v>
      </c>
      <c r="E81">
        <v>4.26</v>
      </c>
    </row>
    <row r="82" spans="1:5">
      <c r="A82" t="s">
        <v>47</v>
      </c>
      <c r="B82" s="13" t="s">
        <v>33</v>
      </c>
      <c r="C82">
        <v>5</v>
      </c>
      <c r="D82" t="s">
        <v>17</v>
      </c>
      <c r="E82">
        <v>4.2699999999999996</v>
      </c>
    </row>
    <row r="83" spans="1:5">
      <c r="A83" t="s">
        <v>47</v>
      </c>
      <c r="B83" s="14" t="s">
        <v>34</v>
      </c>
      <c r="C83">
        <v>5</v>
      </c>
      <c r="D83" t="s">
        <v>17</v>
      </c>
      <c r="E83">
        <v>4.26</v>
      </c>
    </row>
    <row r="84" spans="1:5">
      <c r="A84" t="s">
        <v>47</v>
      </c>
      <c r="B84" s="13" t="s">
        <v>35</v>
      </c>
      <c r="C84">
        <v>5</v>
      </c>
      <c r="D84" t="s">
        <v>17</v>
      </c>
      <c r="E84">
        <v>4.13</v>
      </c>
    </row>
    <row r="85" spans="1:5">
      <c r="A85" t="s">
        <v>47</v>
      </c>
      <c r="B85" s="14" t="s">
        <v>36</v>
      </c>
      <c r="C85">
        <v>5</v>
      </c>
      <c r="D85" t="s">
        <v>17</v>
      </c>
      <c r="E85">
        <v>4.24</v>
      </c>
    </row>
    <row r="86" spans="1:5">
      <c r="A86" t="s">
        <v>47</v>
      </c>
      <c r="B86" s="13" t="s">
        <v>37</v>
      </c>
      <c r="C86">
        <v>5</v>
      </c>
      <c r="D86" t="s">
        <v>17</v>
      </c>
      <c r="E86">
        <v>4.41</v>
      </c>
    </row>
    <row r="87" spans="1:5">
      <c r="A87" t="s">
        <v>47</v>
      </c>
      <c r="B87" s="14" t="s">
        <v>38</v>
      </c>
      <c r="C87">
        <v>5</v>
      </c>
      <c r="D87" t="s">
        <v>17</v>
      </c>
      <c r="E87">
        <v>4.2699999999999996</v>
      </c>
    </row>
    <row r="88" spans="1:5">
      <c r="A88" t="s">
        <v>47</v>
      </c>
      <c r="B88" s="13" t="s">
        <v>39</v>
      </c>
      <c r="C88">
        <v>5</v>
      </c>
      <c r="D88" t="s">
        <v>17</v>
      </c>
      <c r="E88">
        <v>4.32</v>
      </c>
    </row>
    <row r="89" spans="1:5">
      <c r="A89" t="s">
        <v>47</v>
      </c>
      <c r="B89" s="14" t="s">
        <v>40</v>
      </c>
      <c r="C89">
        <v>5</v>
      </c>
      <c r="D89" t="s">
        <v>17</v>
      </c>
      <c r="E89">
        <v>4.3099999999999996</v>
      </c>
    </row>
    <row r="90" spans="1:5">
      <c r="A90" t="s">
        <v>47</v>
      </c>
      <c r="B90" s="13" t="s">
        <v>41</v>
      </c>
      <c r="C90">
        <v>5</v>
      </c>
      <c r="D90" t="s">
        <v>17</v>
      </c>
      <c r="E90">
        <v>4.43</v>
      </c>
    </row>
    <row r="91" spans="1:5">
      <c r="A91" t="s">
        <v>47</v>
      </c>
      <c r="B91" s="14" t="s">
        <v>42</v>
      </c>
      <c r="C91">
        <v>5</v>
      </c>
      <c r="D91" t="s">
        <v>17</v>
      </c>
      <c r="E91">
        <v>4.1500000000000004</v>
      </c>
    </row>
    <row r="92" spans="1:5">
      <c r="A92" t="s">
        <v>48</v>
      </c>
      <c r="B92" s="13" t="s">
        <v>33</v>
      </c>
      <c r="C92">
        <v>5</v>
      </c>
      <c r="D92" t="s">
        <v>17</v>
      </c>
      <c r="E92">
        <v>4.38</v>
      </c>
    </row>
    <row r="93" spans="1:5">
      <c r="A93" t="s">
        <v>48</v>
      </c>
      <c r="B93" s="14" t="s">
        <v>34</v>
      </c>
      <c r="C93">
        <v>5</v>
      </c>
      <c r="D93" t="s">
        <v>17</v>
      </c>
      <c r="E93">
        <v>4.2300000000000004</v>
      </c>
    </row>
    <row r="94" spans="1:5">
      <c r="A94" t="s">
        <v>48</v>
      </c>
      <c r="B94" s="13" t="s">
        <v>35</v>
      </c>
      <c r="C94">
        <v>5</v>
      </c>
      <c r="D94" t="s">
        <v>17</v>
      </c>
      <c r="E94">
        <v>4.2699999999999996</v>
      </c>
    </row>
    <row r="95" spans="1:5">
      <c r="A95" t="s">
        <v>48</v>
      </c>
      <c r="B95" s="14" t="s">
        <v>36</v>
      </c>
      <c r="C95">
        <v>5</v>
      </c>
      <c r="D95" t="s">
        <v>17</v>
      </c>
      <c r="E95">
        <v>4.25</v>
      </c>
    </row>
    <row r="96" spans="1:5">
      <c r="A96" t="s">
        <v>48</v>
      </c>
      <c r="B96" s="13" t="s">
        <v>37</v>
      </c>
      <c r="C96">
        <v>5</v>
      </c>
      <c r="D96" t="s">
        <v>17</v>
      </c>
      <c r="E96">
        <v>4.54</v>
      </c>
    </row>
    <row r="97" spans="1:5">
      <c r="A97" t="s">
        <v>48</v>
      </c>
      <c r="B97" s="14" t="s">
        <v>38</v>
      </c>
      <c r="C97">
        <v>5</v>
      </c>
      <c r="D97" t="s">
        <v>17</v>
      </c>
      <c r="E97">
        <v>4.3499999999999996</v>
      </c>
    </row>
    <row r="98" spans="1:5">
      <c r="A98" t="s">
        <v>48</v>
      </c>
      <c r="B98" s="13" t="s">
        <v>39</v>
      </c>
      <c r="C98">
        <v>5</v>
      </c>
      <c r="D98" t="s">
        <v>17</v>
      </c>
      <c r="E98">
        <v>4.3899999999999997</v>
      </c>
    </row>
    <row r="99" spans="1:5">
      <c r="A99" t="s">
        <v>48</v>
      </c>
      <c r="B99" s="14" t="s">
        <v>40</v>
      </c>
      <c r="C99">
        <v>5</v>
      </c>
      <c r="D99" t="s">
        <v>17</v>
      </c>
      <c r="E99">
        <v>4.29</v>
      </c>
    </row>
    <row r="100" spans="1:5">
      <c r="A100" t="s">
        <v>48</v>
      </c>
      <c r="B100" s="13" t="s">
        <v>41</v>
      </c>
      <c r="C100">
        <v>5</v>
      </c>
      <c r="D100" t="s">
        <v>17</v>
      </c>
      <c r="E100">
        <v>4.4000000000000004</v>
      </c>
    </row>
    <row r="101" spans="1:5">
      <c r="A101" t="s">
        <v>48</v>
      </c>
      <c r="B101" s="14" t="s">
        <v>42</v>
      </c>
      <c r="C101">
        <v>5</v>
      </c>
      <c r="D101" t="s">
        <v>17</v>
      </c>
      <c r="E101">
        <v>4.2699999999999996</v>
      </c>
    </row>
    <row r="102" spans="1:5">
      <c r="A102" t="s">
        <v>47</v>
      </c>
      <c r="B102" s="13" t="s">
        <v>33</v>
      </c>
      <c r="C102">
        <v>6</v>
      </c>
      <c r="D102" t="s">
        <v>18</v>
      </c>
      <c r="E102">
        <v>4.29</v>
      </c>
    </row>
    <row r="103" spans="1:5">
      <c r="A103" t="s">
        <v>47</v>
      </c>
      <c r="B103" s="14" t="s">
        <v>34</v>
      </c>
      <c r="C103">
        <v>6</v>
      </c>
      <c r="D103" t="s">
        <v>18</v>
      </c>
      <c r="E103">
        <v>4.3</v>
      </c>
    </row>
    <row r="104" spans="1:5">
      <c r="A104" t="s">
        <v>47</v>
      </c>
      <c r="B104" s="13" t="s">
        <v>35</v>
      </c>
      <c r="C104">
        <v>6</v>
      </c>
      <c r="D104" t="s">
        <v>18</v>
      </c>
      <c r="E104">
        <v>4.18</v>
      </c>
    </row>
    <row r="105" spans="1:5">
      <c r="A105" t="s">
        <v>47</v>
      </c>
      <c r="B105" s="14" t="s">
        <v>36</v>
      </c>
      <c r="C105">
        <v>6</v>
      </c>
      <c r="D105" t="s">
        <v>18</v>
      </c>
      <c r="E105">
        <v>4.25</v>
      </c>
    </row>
    <row r="106" spans="1:5">
      <c r="A106" t="s">
        <v>47</v>
      </c>
      <c r="B106" s="13" t="s">
        <v>37</v>
      </c>
      <c r="C106">
        <v>6</v>
      </c>
      <c r="D106" t="s">
        <v>18</v>
      </c>
      <c r="E106">
        <v>4.4400000000000004</v>
      </c>
    </row>
    <row r="107" spans="1:5">
      <c r="A107" t="s">
        <v>47</v>
      </c>
      <c r="B107" s="14" t="s">
        <v>38</v>
      </c>
      <c r="C107">
        <v>6</v>
      </c>
      <c r="D107" t="s">
        <v>18</v>
      </c>
      <c r="E107">
        <v>4.3099999999999996</v>
      </c>
    </row>
    <row r="108" spans="1:5">
      <c r="A108" t="s">
        <v>47</v>
      </c>
      <c r="B108" s="13" t="s">
        <v>39</v>
      </c>
      <c r="C108">
        <v>6</v>
      </c>
      <c r="D108" t="s">
        <v>18</v>
      </c>
      <c r="E108">
        <v>4.3499999999999996</v>
      </c>
    </row>
    <row r="109" spans="1:5">
      <c r="A109" t="s">
        <v>47</v>
      </c>
      <c r="B109" s="14" t="s">
        <v>40</v>
      </c>
      <c r="C109">
        <v>6</v>
      </c>
      <c r="D109" t="s">
        <v>18</v>
      </c>
      <c r="E109">
        <v>4.33</v>
      </c>
    </row>
    <row r="110" spans="1:5">
      <c r="A110" t="s">
        <v>47</v>
      </c>
      <c r="B110" s="13" t="s">
        <v>41</v>
      </c>
      <c r="C110">
        <v>6</v>
      </c>
      <c r="D110" t="s">
        <v>18</v>
      </c>
      <c r="E110">
        <v>4.4400000000000004</v>
      </c>
    </row>
    <row r="111" spans="1:5">
      <c r="A111" t="s">
        <v>47</v>
      </c>
      <c r="B111" s="14" t="s">
        <v>42</v>
      </c>
      <c r="C111">
        <v>6</v>
      </c>
      <c r="D111" t="s">
        <v>18</v>
      </c>
      <c r="E111">
        <v>4.16</v>
      </c>
    </row>
    <row r="112" spans="1:5">
      <c r="A112" t="s">
        <v>48</v>
      </c>
      <c r="B112" s="13" t="s">
        <v>33</v>
      </c>
      <c r="C112">
        <v>6</v>
      </c>
      <c r="D112" t="s">
        <v>18</v>
      </c>
      <c r="E112">
        <v>4.38</v>
      </c>
    </row>
    <row r="113" spans="1:5">
      <c r="A113" t="s">
        <v>48</v>
      </c>
      <c r="B113" s="14" t="s">
        <v>34</v>
      </c>
      <c r="C113">
        <v>6</v>
      </c>
      <c r="D113" t="s">
        <v>18</v>
      </c>
      <c r="E113">
        <v>4.24</v>
      </c>
    </row>
    <row r="114" spans="1:5">
      <c r="A114" t="s">
        <v>48</v>
      </c>
      <c r="B114" s="13" t="s">
        <v>35</v>
      </c>
      <c r="C114">
        <v>6</v>
      </c>
      <c r="D114" t="s">
        <v>18</v>
      </c>
      <c r="E114">
        <v>4.28</v>
      </c>
    </row>
    <row r="115" spans="1:5">
      <c r="A115" t="s">
        <v>48</v>
      </c>
      <c r="B115" s="14" t="s">
        <v>36</v>
      </c>
      <c r="C115">
        <v>6</v>
      </c>
      <c r="D115" t="s">
        <v>18</v>
      </c>
      <c r="E115">
        <v>4.28</v>
      </c>
    </row>
    <row r="116" spans="1:5">
      <c r="A116" t="s">
        <v>48</v>
      </c>
      <c r="B116" s="13" t="s">
        <v>37</v>
      </c>
      <c r="C116">
        <v>6</v>
      </c>
      <c r="D116" t="s">
        <v>18</v>
      </c>
      <c r="E116">
        <v>4.54</v>
      </c>
    </row>
    <row r="117" spans="1:5">
      <c r="A117" t="s">
        <v>48</v>
      </c>
      <c r="B117" s="14" t="s">
        <v>38</v>
      </c>
      <c r="C117">
        <v>6</v>
      </c>
      <c r="D117" t="s">
        <v>18</v>
      </c>
      <c r="E117">
        <v>4.3899999999999997</v>
      </c>
    </row>
    <row r="118" spans="1:5">
      <c r="A118" t="s">
        <v>48</v>
      </c>
      <c r="B118" s="13" t="s">
        <v>39</v>
      </c>
      <c r="C118">
        <v>6</v>
      </c>
      <c r="D118" t="s">
        <v>18</v>
      </c>
      <c r="E118">
        <v>4.4000000000000004</v>
      </c>
    </row>
    <row r="119" spans="1:5">
      <c r="A119" t="s">
        <v>48</v>
      </c>
      <c r="B119" s="14" t="s">
        <v>40</v>
      </c>
      <c r="C119">
        <v>6</v>
      </c>
      <c r="D119" t="s">
        <v>18</v>
      </c>
      <c r="E119">
        <v>4.26</v>
      </c>
    </row>
    <row r="120" spans="1:5">
      <c r="A120" t="s">
        <v>48</v>
      </c>
      <c r="B120" s="13" t="s">
        <v>41</v>
      </c>
      <c r="C120">
        <v>6</v>
      </c>
      <c r="D120" t="s">
        <v>18</v>
      </c>
      <c r="E120">
        <v>4.38</v>
      </c>
    </row>
    <row r="121" spans="1:5">
      <c r="A121" t="s">
        <v>48</v>
      </c>
      <c r="B121" s="14" t="s">
        <v>42</v>
      </c>
      <c r="C121">
        <v>6</v>
      </c>
      <c r="D121" t="s">
        <v>18</v>
      </c>
      <c r="E121">
        <v>4.3</v>
      </c>
    </row>
    <row r="122" spans="1:5">
      <c r="A122" t="s">
        <v>47</v>
      </c>
      <c r="B122" s="13" t="s">
        <v>33</v>
      </c>
      <c r="C122">
        <v>7</v>
      </c>
      <c r="D122" t="s">
        <v>19</v>
      </c>
      <c r="E122">
        <v>4.2300000000000004</v>
      </c>
    </row>
    <row r="123" spans="1:5">
      <c r="A123" t="s">
        <v>47</v>
      </c>
      <c r="B123" s="14" t="s">
        <v>34</v>
      </c>
      <c r="C123">
        <v>7</v>
      </c>
      <c r="D123" t="s">
        <v>19</v>
      </c>
      <c r="E123">
        <v>4.26</v>
      </c>
    </row>
    <row r="124" spans="1:5">
      <c r="A124" t="s">
        <v>47</v>
      </c>
      <c r="B124" s="13" t="s">
        <v>35</v>
      </c>
      <c r="C124">
        <v>7</v>
      </c>
      <c r="D124" t="s">
        <v>19</v>
      </c>
      <c r="E124">
        <v>4.09</v>
      </c>
    </row>
    <row r="125" spans="1:5">
      <c r="A125" t="s">
        <v>47</v>
      </c>
      <c r="B125" s="14" t="s">
        <v>36</v>
      </c>
      <c r="C125">
        <v>7</v>
      </c>
      <c r="D125" t="s">
        <v>19</v>
      </c>
      <c r="E125">
        <v>4.21</v>
      </c>
    </row>
    <row r="126" spans="1:5">
      <c r="A126" t="s">
        <v>47</v>
      </c>
      <c r="B126" s="13" t="s">
        <v>37</v>
      </c>
      <c r="C126">
        <v>7</v>
      </c>
      <c r="D126" t="s">
        <v>19</v>
      </c>
      <c r="E126">
        <v>4.4000000000000004</v>
      </c>
    </row>
    <row r="127" spans="1:5">
      <c r="A127" t="s">
        <v>47</v>
      </c>
      <c r="B127" s="14" t="s">
        <v>38</v>
      </c>
      <c r="C127">
        <v>7</v>
      </c>
      <c r="D127" t="s">
        <v>19</v>
      </c>
      <c r="E127">
        <v>4.2300000000000004</v>
      </c>
    </row>
    <row r="128" spans="1:5">
      <c r="A128" t="s">
        <v>47</v>
      </c>
      <c r="B128" s="13" t="s">
        <v>39</v>
      </c>
      <c r="C128">
        <v>7</v>
      </c>
      <c r="D128" t="s">
        <v>19</v>
      </c>
      <c r="E128">
        <v>4.29</v>
      </c>
    </row>
    <row r="129" spans="1:5">
      <c r="A129" t="s">
        <v>47</v>
      </c>
      <c r="B129" s="14" t="s">
        <v>40</v>
      </c>
      <c r="C129">
        <v>7</v>
      </c>
      <c r="D129" t="s">
        <v>19</v>
      </c>
      <c r="E129">
        <v>4.26</v>
      </c>
    </row>
    <row r="130" spans="1:5">
      <c r="A130" t="s">
        <v>47</v>
      </c>
      <c r="B130" s="13" t="s">
        <v>41</v>
      </c>
      <c r="C130">
        <v>7</v>
      </c>
      <c r="D130" t="s">
        <v>19</v>
      </c>
      <c r="E130">
        <v>4.41</v>
      </c>
    </row>
    <row r="131" spans="1:5">
      <c r="A131" t="s">
        <v>47</v>
      </c>
      <c r="B131" s="14" t="s">
        <v>42</v>
      </c>
      <c r="C131">
        <v>7</v>
      </c>
      <c r="D131" t="s">
        <v>19</v>
      </c>
      <c r="E131">
        <v>4.1399999999999997</v>
      </c>
    </row>
    <row r="132" spans="1:5">
      <c r="A132" t="s">
        <v>48</v>
      </c>
      <c r="B132" s="13" t="s">
        <v>33</v>
      </c>
      <c r="C132">
        <v>7</v>
      </c>
      <c r="D132" t="s">
        <v>19</v>
      </c>
      <c r="E132">
        <v>4.3499999999999996</v>
      </c>
    </row>
    <row r="133" spans="1:5">
      <c r="A133" t="s">
        <v>48</v>
      </c>
      <c r="B133" s="14" t="s">
        <v>34</v>
      </c>
      <c r="C133">
        <v>7</v>
      </c>
      <c r="D133" t="s">
        <v>19</v>
      </c>
      <c r="E133">
        <v>4.22</v>
      </c>
    </row>
    <row r="134" spans="1:5">
      <c r="A134" t="s">
        <v>48</v>
      </c>
      <c r="B134" s="13" t="s">
        <v>35</v>
      </c>
      <c r="C134">
        <v>7</v>
      </c>
      <c r="D134" t="s">
        <v>19</v>
      </c>
      <c r="E134">
        <v>4.2300000000000004</v>
      </c>
    </row>
    <row r="135" spans="1:5">
      <c r="A135" t="s">
        <v>48</v>
      </c>
      <c r="B135" s="14" t="s">
        <v>36</v>
      </c>
      <c r="C135">
        <v>7</v>
      </c>
      <c r="D135" t="s">
        <v>19</v>
      </c>
      <c r="E135">
        <v>4.21</v>
      </c>
    </row>
    <row r="136" spans="1:5">
      <c r="A136" t="s">
        <v>48</v>
      </c>
      <c r="B136" s="13" t="s">
        <v>37</v>
      </c>
      <c r="C136">
        <v>7</v>
      </c>
      <c r="D136" t="s">
        <v>19</v>
      </c>
      <c r="E136">
        <v>4.5199999999999996</v>
      </c>
    </row>
    <row r="137" spans="1:5">
      <c r="A137" t="s">
        <v>48</v>
      </c>
      <c r="B137" s="14" t="s">
        <v>38</v>
      </c>
      <c r="C137">
        <v>7</v>
      </c>
      <c r="D137" t="s">
        <v>19</v>
      </c>
      <c r="E137">
        <v>4.3</v>
      </c>
    </row>
    <row r="138" spans="1:5">
      <c r="A138" t="s">
        <v>48</v>
      </c>
      <c r="B138" s="13" t="s">
        <v>39</v>
      </c>
      <c r="C138">
        <v>7</v>
      </c>
      <c r="D138" t="s">
        <v>19</v>
      </c>
      <c r="E138">
        <v>4.3</v>
      </c>
    </row>
    <row r="139" spans="1:5">
      <c r="A139" t="s">
        <v>48</v>
      </c>
      <c r="B139" s="14" t="s">
        <v>40</v>
      </c>
      <c r="C139">
        <v>7</v>
      </c>
      <c r="D139" t="s">
        <v>19</v>
      </c>
      <c r="E139">
        <v>4.1399999999999997</v>
      </c>
    </row>
    <row r="140" spans="1:5">
      <c r="A140" t="s">
        <v>48</v>
      </c>
      <c r="B140" s="13" t="s">
        <v>41</v>
      </c>
      <c r="C140">
        <v>7</v>
      </c>
      <c r="D140" t="s">
        <v>19</v>
      </c>
      <c r="E140">
        <v>4.38</v>
      </c>
    </row>
    <row r="141" spans="1:5">
      <c r="A141" t="s">
        <v>48</v>
      </c>
      <c r="B141" s="14" t="s">
        <v>42</v>
      </c>
      <c r="C141">
        <v>7</v>
      </c>
      <c r="D141" t="s">
        <v>19</v>
      </c>
      <c r="E141">
        <v>4.26</v>
      </c>
    </row>
    <row r="142" spans="1:5">
      <c r="A142" t="s">
        <v>47</v>
      </c>
      <c r="B142" s="15" t="s">
        <v>33</v>
      </c>
      <c r="C142">
        <v>8</v>
      </c>
      <c r="D142" t="str">
        <f>VLOOKUP(Table2[[#This Row],[Term ID]],Vlookup_Term!A:B,2,FALSE)</f>
        <v>Winter 2017</v>
      </c>
      <c r="E142" s="7">
        <v>4.1999998092651367</v>
      </c>
    </row>
    <row r="143" spans="1:5">
      <c r="A143" t="s">
        <v>47</v>
      </c>
      <c r="B143" s="15" t="s">
        <v>34</v>
      </c>
      <c r="C143">
        <v>8</v>
      </c>
      <c r="D143" t="str">
        <f>VLOOKUP(Table2[[#This Row],[Term ID]],Vlookup_Term!A:B,2,FALSE)</f>
        <v>Winter 2017</v>
      </c>
      <c r="E143" s="7">
        <v>4.1999998092651367</v>
      </c>
    </row>
    <row r="144" spans="1:5">
      <c r="A144" t="s">
        <v>47</v>
      </c>
      <c r="B144" s="15" t="s">
        <v>35</v>
      </c>
      <c r="C144">
        <v>8</v>
      </c>
      <c r="D144" t="str">
        <f>VLOOKUP(Table2[[#This Row],[Term ID]],Vlookup_Term!A:B,2,FALSE)</f>
        <v>Winter 2017</v>
      </c>
      <c r="E144" s="7">
        <v>4.0999999046325684</v>
      </c>
    </row>
    <row r="145" spans="1:5">
      <c r="A145" t="s">
        <v>47</v>
      </c>
      <c r="B145" s="15" t="s">
        <v>36</v>
      </c>
      <c r="C145">
        <v>8</v>
      </c>
      <c r="D145" t="str">
        <f>VLOOKUP(Table2[[#This Row],[Term ID]],Vlookup_Term!A:B,2,FALSE)</f>
        <v>Winter 2017</v>
      </c>
      <c r="E145" s="7">
        <v>4.1999998092651367</v>
      </c>
    </row>
    <row r="146" spans="1:5">
      <c r="A146" t="s">
        <v>47</v>
      </c>
      <c r="B146" s="15" t="s">
        <v>37</v>
      </c>
      <c r="C146">
        <v>8</v>
      </c>
      <c r="D146" t="str">
        <f>VLOOKUP(Table2[[#This Row],[Term ID]],Vlookup_Term!A:B,2,FALSE)</f>
        <v>Winter 2017</v>
      </c>
      <c r="E146" s="7">
        <v>4.4000000953674316</v>
      </c>
    </row>
    <row r="147" spans="1:5">
      <c r="A147" t="s">
        <v>47</v>
      </c>
      <c r="B147" s="15" t="s">
        <v>38</v>
      </c>
      <c r="C147">
        <v>8</v>
      </c>
      <c r="D147" t="str">
        <f>VLOOKUP(Table2[[#This Row],[Term ID]],Vlookup_Term!A:B,2,FALSE)</f>
        <v>Winter 2017</v>
      </c>
      <c r="E147" s="7">
        <v>4.1999998092651367</v>
      </c>
    </row>
    <row r="148" spans="1:5">
      <c r="A148" t="s">
        <v>47</v>
      </c>
      <c r="B148" s="15" t="s">
        <v>39</v>
      </c>
      <c r="C148">
        <v>8</v>
      </c>
      <c r="D148" t="str">
        <f>VLOOKUP(Table2[[#This Row],[Term ID]],Vlookup_Term!A:B,2,FALSE)</f>
        <v>Winter 2017</v>
      </c>
      <c r="E148" s="7">
        <v>4.3000001907348633</v>
      </c>
    </row>
    <row r="149" spans="1:5">
      <c r="A149" t="s">
        <v>47</v>
      </c>
      <c r="B149" s="15" t="s">
        <v>40</v>
      </c>
      <c r="C149">
        <v>8</v>
      </c>
      <c r="D149" t="str">
        <f>VLOOKUP(Table2[[#This Row],[Term ID]],Vlookup_Term!A:B,2,FALSE)</f>
        <v>Winter 2017</v>
      </c>
      <c r="E149" s="7">
        <v>4.1999998092651367</v>
      </c>
    </row>
    <row r="150" spans="1:5">
      <c r="A150" t="s">
        <v>47</v>
      </c>
      <c r="B150" s="15" t="s">
        <v>41</v>
      </c>
      <c r="C150">
        <v>8</v>
      </c>
      <c r="D150" t="str">
        <f>VLOOKUP(Table2[[#This Row],[Term ID]],Vlookup_Term!A:B,2,FALSE)</f>
        <v>Winter 2017</v>
      </c>
      <c r="E150" s="7">
        <v>4.4000000953674316</v>
      </c>
    </row>
    <row r="151" spans="1:5">
      <c r="A151" t="s">
        <v>47</v>
      </c>
      <c r="B151" s="15" t="s">
        <v>42</v>
      </c>
      <c r="C151">
        <v>8</v>
      </c>
      <c r="D151" t="str">
        <f>VLOOKUP(Table2[[#This Row],[Term ID]],Vlookup_Term!A:B,2,FALSE)</f>
        <v>Winter 2017</v>
      </c>
      <c r="E151" s="7">
        <v>4.0999999046325684</v>
      </c>
    </row>
    <row r="152" spans="1:5">
      <c r="A152" t="s">
        <v>48</v>
      </c>
      <c r="B152" s="15" t="s">
        <v>33</v>
      </c>
      <c r="C152">
        <v>8</v>
      </c>
      <c r="D152" t="str">
        <f>VLOOKUP(Table2[[#This Row],[Term ID]],Vlookup_Term!A:B,2,FALSE)</f>
        <v>Winter 2017</v>
      </c>
      <c r="E152" s="7">
        <v>4.3000001907348633</v>
      </c>
    </row>
    <row r="153" spans="1:5">
      <c r="A153" t="s">
        <v>48</v>
      </c>
      <c r="B153" s="15" t="s">
        <v>34</v>
      </c>
      <c r="C153">
        <v>8</v>
      </c>
      <c r="D153" t="str">
        <f>VLOOKUP(Table2[[#This Row],[Term ID]],Vlookup_Term!A:B,2,FALSE)</f>
        <v>Winter 2017</v>
      </c>
      <c r="E153" s="7">
        <v>4.1999998092651367</v>
      </c>
    </row>
    <row r="154" spans="1:5">
      <c r="A154" t="s">
        <v>48</v>
      </c>
      <c r="B154" s="15" t="s">
        <v>35</v>
      </c>
      <c r="C154">
        <v>8</v>
      </c>
      <c r="D154" t="str">
        <f>VLOOKUP(Table2[[#This Row],[Term ID]],Vlookup_Term!A:B,2,FALSE)</f>
        <v>Winter 2017</v>
      </c>
      <c r="E154" s="7">
        <v>4.1999998092651367</v>
      </c>
    </row>
    <row r="155" spans="1:5">
      <c r="A155" t="s">
        <v>48</v>
      </c>
      <c r="B155" s="15" t="s">
        <v>36</v>
      </c>
      <c r="C155">
        <v>8</v>
      </c>
      <c r="D155" t="str">
        <f>VLOOKUP(Table2[[#This Row],[Term ID]],Vlookup_Term!A:B,2,FALSE)</f>
        <v>Winter 2017</v>
      </c>
      <c r="E155" s="7">
        <v>4.1999998092651367</v>
      </c>
    </row>
    <row r="156" spans="1:5">
      <c r="A156" t="s">
        <v>48</v>
      </c>
      <c r="B156" s="15" t="s">
        <v>37</v>
      </c>
      <c r="C156">
        <v>8</v>
      </c>
      <c r="D156" t="str">
        <f>VLOOKUP(Table2[[#This Row],[Term ID]],Vlookup_Term!A:B,2,FALSE)</f>
        <v>Winter 2017</v>
      </c>
      <c r="E156" s="7">
        <v>4.5</v>
      </c>
    </row>
    <row r="157" spans="1:5">
      <c r="A157" t="s">
        <v>48</v>
      </c>
      <c r="B157" s="15" t="s">
        <v>38</v>
      </c>
      <c r="C157">
        <v>8</v>
      </c>
      <c r="D157" t="str">
        <f>VLOOKUP(Table2[[#This Row],[Term ID]],Vlookup_Term!A:B,2,FALSE)</f>
        <v>Winter 2017</v>
      </c>
      <c r="E157" s="7">
        <v>4.3000001907348633</v>
      </c>
    </row>
    <row r="158" spans="1:5">
      <c r="A158" t="s">
        <v>48</v>
      </c>
      <c r="B158" s="15" t="s">
        <v>39</v>
      </c>
      <c r="C158">
        <v>8</v>
      </c>
      <c r="D158" t="str">
        <f>VLOOKUP(Table2[[#This Row],[Term ID]],Vlookup_Term!A:B,2,FALSE)</f>
        <v>Winter 2017</v>
      </c>
      <c r="E158" s="7">
        <v>4.3000001907348633</v>
      </c>
    </row>
    <row r="159" spans="1:5">
      <c r="A159" t="s">
        <v>48</v>
      </c>
      <c r="B159" s="15" t="s">
        <v>40</v>
      </c>
      <c r="C159">
        <v>8</v>
      </c>
      <c r="D159" t="str">
        <f>VLOOKUP(Table2[[#This Row],[Term ID]],Vlookup_Term!A:B,2,FALSE)</f>
        <v>Winter 2017</v>
      </c>
      <c r="E159" s="7">
        <v>4.1999998092651367</v>
      </c>
    </row>
    <row r="160" spans="1:5">
      <c r="A160" t="s">
        <v>48</v>
      </c>
      <c r="B160" s="15" t="s">
        <v>41</v>
      </c>
      <c r="C160">
        <v>8</v>
      </c>
      <c r="D160" t="str">
        <f>VLOOKUP(Table2[[#This Row],[Term ID]],Vlookup_Term!A:B,2,FALSE)</f>
        <v>Winter 2017</v>
      </c>
      <c r="E160" s="7">
        <v>4.4000000953674316</v>
      </c>
    </row>
    <row r="161" spans="1:5">
      <c r="A161" t="s">
        <v>48</v>
      </c>
      <c r="B161" s="15" t="s">
        <v>42</v>
      </c>
      <c r="C161">
        <v>8</v>
      </c>
      <c r="D161" t="str">
        <f>VLOOKUP(Table2[[#This Row],[Term ID]],Vlookup_Term!A:B,2,FALSE)</f>
        <v>Winter 2017</v>
      </c>
      <c r="E161" s="7">
        <v>4.3000001907348633</v>
      </c>
    </row>
    <row r="162" spans="1:5">
      <c r="A162" t="s">
        <v>47</v>
      </c>
      <c r="B162" s="15" t="s">
        <v>33</v>
      </c>
      <c r="C162">
        <v>9</v>
      </c>
      <c r="D162" t="str">
        <f>VLOOKUP(Table2[[#This Row],[Term ID]],Vlookup_Term!A:B,2,FALSE)</f>
        <v>Spring 2017</v>
      </c>
      <c r="E162" s="7">
        <v>4.3000001907348633</v>
      </c>
    </row>
    <row r="163" spans="1:5">
      <c r="A163" t="s">
        <v>47</v>
      </c>
      <c r="B163" s="15" t="s">
        <v>34</v>
      </c>
      <c r="C163">
        <v>9</v>
      </c>
      <c r="D163" t="str">
        <f>VLOOKUP(Table2[[#This Row],[Term ID]],Vlookup_Term!A:B,2,FALSE)</f>
        <v>Spring 2017</v>
      </c>
      <c r="E163" s="7">
        <v>4.1999998092651367</v>
      </c>
    </row>
    <row r="164" spans="1:5">
      <c r="A164" t="s">
        <v>47</v>
      </c>
      <c r="B164" s="15" t="s">
        <v>35</v>
      </c>
      <c r="C164">
        <v>9</v>
      </c>
      <c r="D164" t="str">
        <f>VLOOKUP(Table2[[#This Row],[Term ID]],Vlookup_Term!A:B,2,FALSE)</f>
        <v>Spring 2017</v>
      </c>
      <c r="E164" s="7">
        <v>4.0999999046325684</v>
      </c>
    </row>
    <row r="165" spans="1:5">
      <c r="A165" t="s">
        <v>47</v>
      </c>
      <c r="B165" s="15" t="s">
        <v>36</v>
      </c>
      <c r="C165">
        <v>9</v>
      </c>
      <c r="D165" t="str">
        <f>VLOOKUP(Table2[[#This Row],[Term ID]],Vlookup_Term!A:B,2,FALSE)</f>
        <v>Spring 2017</v>
      </c>
      <c r="E165" s="7">
        <v>4.1999998092651367</v>
      </c>
    </row>
    <row r="166" spans="1:5">
      <c r="A166" t="s">
        <v>47</v>
      </c>
      <c r="B166" s="15" t="s">
        <v>37</v>
      </c>
      <c r="C166">
        <v>9</v>
      </c>
      <c r="D166" t="str">
        <f>VLOOKUP(Table2[[#This Row],[Term ID]],Vlookup_Term!A:B,2,FALSE)</f>
        <v>Spring 2017</v>
      </c>
      <c r="E166" s="7">
        <v>4.4000000953674316</v>
      </c>
    </row>
    <row r="167" spans="1:5">
      <c r="A167" t="s">
        <v>47</v>
      </c>
      <c r="B167" s="15" t="s">
        <v>38</v>
      </c>
      <c r="C167">
        <v>9</v>
      </c>
      <c r="D167" t="str">
        <f>VLOOKUP(Table2[[#This Row],[Term ID]],Vlookup_Term!A:B,2,FALSE)</f>
        <v>Spring 2017</v>
      </c>
      <c r="E167" s="7">
        <v>4.3000001907348633</v>
      </c>
    </row>
    <row r="168" spans="1:5">
      <c r="A168" t="s">
        <v>47</v>
      </c>
      <c r="B168" s="15" t="s">
        <v>39</v>
      </c>
      <c r="C168">
        <v>9</v>
      </c>
      <c r="D168" t="str">
        <f>VLOOKUP(Table2[[#This Row],[Term ID]],Vlookup_Term!A:B,2,FALSE)</f>
        <v>Spring 2017</v>
      </c>
      <c r="E168" s="7">
        <v>4.3000001907348633</v>
      </c>
    </row>
    <row r="169" spans="1:5">
      <c r="A169" t="s">
        <v>47</v>
      </c>
      <c r="B169" s="15" t="s">
        <v>40</v>
      </c>
      <c r="C169">
        <v>9</v>
      </c>
      <c r="D169" t="str">
        <f>VLOOKUP(Table2[[#This Row],[Term ID]],Vlookup_Term!A:B,2,FALSE)</f>
        <v>Spring 2017</v>
      </c>
      <c r="E169" s="7">
        <v>4.3000001907348633</v>
      </c>
    </row>
    <row r="170" spans="1:5">
      <c r="A170" t="s">
        <v>47</v>
      </c>
      <c r="B170" s="15" t="s">
        <v>41</v>
      </c>
      <c r="C170">
        <v>9</v>
      </c>
      <c r="D170" t="str">
        <f>VLOOKUP(Table2[[#This Row],[Term ID]],Vlookup_Term!A:B,2,FALSE)</f>
        <v>Spring 2017</v>
      </c>
      <c r="E170" s="7">
        <v>4.4000000953674316</v>
      </c>
    </row>
    <row r="171" spans="1:5">
      <c r="A171" t="s">
        <v>47</v>
      </c>
      <c r="B171" s="15" t="s">
        <v>42</v>
      </c>
      <c r="C171">
        <v>9</v>
      </c>
      <c r="D171" t="str">
        <f>VLOOKUP(Table2[[#This Row],[Term ID]],Vlookup_Term!A:B,2,FALSE)</f>
        <v>Spring 2017</v>
      </c>
      <c r="E171" s="7">
        <v>4.0999999046325684</v>
      </c>
    </row>
    <row r="172" spans="1:5">
      <c r="A172" t="s">
        <v>48</v>
      </c>
      <c r="B172" s="15" t="s">
        <v>33</v>
      </c>
      <c r="C172">
        <v>9</v>
      </c>
      <c r="D172" t="str">
        <f>VLOOKUP(Table2[[#This Row],[Term ID]],Vlookup_Term!A:B,2,FALSE)</f>
        <v>Spring 2017</v>
      </c>
      <c r="E172" s="7">
        <v>4.4000000953674316</v>
      </c>
    </row>
    <row r="173" spans="1:5">
      <c r="A173" t="s">
        <v>48</v>
      </c>
      <c r="B173" s="15" t="s">
        <v>34</v>
      </c>
      <c r="C173">
        <v>9</v>
      </c>
      <c r="D173" t="str">
        <f>VLOOKUP(Table2[[#This Row],[Term ID]],Vlookup_Term!A:B,2,FALSE)</f>
        <v>Spring 2017</v>
      </c>
      <c r="E173" s="7">
        <v>4.1999998092651367</v>
      </c>
    </row>
    <row r="174" spans="1:5">
      <c r="A174" t="s">
        <v>48</v>
      </c>
      <c r="B174" s="15" t="s">
        <v>35</v>
      </c>
      <c r="C174">
        <v>9</v>
      </c>
      <c r="D174" t="str">
        <f>VLOOKUP(Table2[[#This Row],[Term ID]],Vlookup_Term!A:B,2,FALSE)</f>
        <v>Spring 2017</v>
      </c>
      <c r="E174" s="7">
        <v>4.3000001907348633</v>
      </c>
    </row>
    <row r="175" spans="1:5">
      <c r="A175" t="s">
        <v>48</v>
      </c>
      <c r="B175" s="15" t="s">
        <v>36</v>
      </c>
      <c r="C175">
        <v>9</v>
      </c>
      <c r="D175" t="str">
        <f>VLOOKUP(Table2[[#This Row],[Term ID]],Vlookup_Term!A:B,2,FALSE)</f>
        <v>Spring 2017</v>
      </c>
      <c r="E175" s="7">
        <v>4.3000001907348633</v>
      </c>
    </row>
    <row r="176" spans="1:5">
      <c r="A176" t="s">
        <v>48</v>
      </c>
      <c r="B176" s="15" t="s">
        <v>37</v>
      </c>
      <c r="C176">
        <v>9</v>
      </c>
      <c r="D176" t="str">
        <f>VLOOKUP(Table2[[#This Row],[Term ID]],Vlookup_Term!A:B,2,FALSE)</f>
        <v>Spring 2017</v>
      </c>
      <c r="E176" s="7">
        <v>4.5</v>
      </c>
    </row>
    <row r="177" spans="1:5">
      <c r="A177" t="s">
        <v>48</v>
      </c>
      <c r="B177" s="15" t="s">
        <v>38</v>
      </c>
      <c r="C177">
        <v>9</v>
      </c>
      <c r="D177" t="str">
        <f>VLOOKUP(Table2[[#This Row],[Term ID]],Vlookup_Term!A:B,2,FALSE)</f>
        <v>Spring 2017</v>
      </c>
      <c r="E177" s="7">
        <v>4.3000001907348633</v>
      </c>
    </row>
    <row r="178" spans="1:5">
      <c r="A178" t="s">
        <v>48</v>
      </c>
      <c r="B178" s="15" t="s">
        <v>39</v>
      </c>
      <c r="C178">
        <v>9</v>
      </c>
      <c r="D178" t="str">
        <f>VLOOKUP(Table2[[#This Row],[Term ID]],Vlookup_Term!A:B,2,FALSE)</f>
        <v>Spring 2017</v>
      </c>
      <c r="E178" s="7">
        <v>4.3000001907348633</v>
      </c>
    </row>
    <row r="179" spans="1:5">
      <c r="A179" t="s">
        <v>48</v>
      </c>
      <c r="B179" s="15" t="s">
        <v>40</v>
      </c>
      <c r="C179">
        <v>9</v>
      </c>
      <c r="D179" t="str">
        <f>VLOOKUP(Table2[[#This Row],[Term ID]],Vlookup_Term!A:B,2,FALSE)</f>
        <v>Spring 2017</v>
      </c>
      <c r="E179" s="7">
        <v>4.1999998092651367</v>
      </c>
    </row>
    <row r="180" spans="1:5">
      <c r="A180" t="s">
        <v>48</v>
      </c>
      <c r="B180" s="15" t="s">
        <v>41</v>
      </c>
      <c r="C180">
        <v>9</v>
      </c>
      <c r="D180" t="str">
        <f>VLOOKUP(Table2[[#This Row],[Term ID]],Vlookup_Term!A:B,2,FALSE)</f>
        <v>Spring 2017</v>
      </c>
      <c r="E180" s="7">
        <v>4.4000000953674316</v>
      </c>
    </row>
    <row r="181" spans="1:5">
      <c r="A181" t="s">
        <v>48</v>
      </c>
      <c r="B181" s="15" t="s">
        <v>42</v>
      </c>
      <c r="C181">
        <v>9</v>
      </c>
      <c r="D181" t="str">
        <f>VLOOKUP(Table2[[#This Row],[Term ID]],Vlookup_Term!A:B,2,FALSE)</f>
        <v>Spring 2017</v>
      </c>
      <c r="E181" s="7">
        <v>4.3000001907348633</v>
      </c>
    </row>
    <row r="182" spans="1:5">
      <c r="A182" t="s">
        <v>47</v>
      </c>
      <c r="B182" s="15" t="s">
        <v>33</v>
      </c>
      <c r="C182">
        <v>10</v>
      </c>
      <c r="D182" t="str">
        <f>VLOOKUP(Table2[[#This Row],[Term ID]],Vlookup_Term!A:B,2,FALSE)</f>
        <v>Fall 2017</v>
      </c>
      <c r="E182" s="7">
        <v>4.1999998092651367</v>
      </c>
    </row>
    <row r="183" spans="1:5">
      <c r="A183" t="s">
        <v>47</v>
      </c>
      <c r="B183" s="15" t="s">
        <v>34</v>
      </c>
      <c r="C183">
        <v>10</v>
      </c>
      <c r="D183" t="str">
        <f>VLOOKUP(Table2[[#This Row],[Term ID]],Vlookup_Term!A:B,2,FALSE)</f>
        <v>Fall 2017</v>
      </c>
      <c r="E183" s="7">
        <v>4.1999998092651367</v>
      </c>
    </row>
    <row r="184" spans="1:5">
      <c r="A184" t="s">
        <v>47</v>
      </c>
      <c r="B184" s="15" t="s">
        <v>35</v>
      </c>
      <c r="C184">
        <v>10</v>
      </c>
      <c r="D184" t="str">
        <f>VLOOKUP(Table2[[#This Row],[Term ID]],Vlookup_Term!A:B,2,FALSE)</f>
        <v>Fall 2017</v>
      </c>
      <c r="E184" s="7">
        <v>4.0999999046325684</v>
      </c>
    </row>
    <row r="185" spans="1:5">
      <c r="A185" t="s">
        <v>47</v>
      </c>
      <c r="B185" s="15" t="s">
        <v>36</v>
      </c>
      <c r="C185">
        <v>10</v>
      </c>
      <c r="D185" t="str">
        <f>VLOOKUP(Table2[[#This Row],[Term ID]],Vlookup_Term!A:B,2,FALSE)</f>
        <v>Fall 2017</v>
      </c>
      <c r="E185" s="7">
        <v>4.1999998092651367</v>
      </c>
    </row>
    <row r="186" spans="1:5">
      <c r="A186" t="s">
        <v>47</v>
      </c>
      <c r="B186" s="15" t="s">
        <v>37</v>
      </c>
      <c r="C186">
        <v>10</v>
      </c>
      <c r="D186" t="str">
        <f>VLOOKUP(Table2[[#This Row],[Term ID]],Vlookup_Term!A:B,2,FALSE)</f>
        <v>Fall 2017</v>
      </c>
      <c r="E186" s="7">
        <v>4.4000000953674316</v>
      </c>
    </row>
    <row r="187" spans="1:5">
      <c r="A187" t="s">
        <v>47</v>
      </c>
      <c r="B187" s="15" t="s">
        <v>38</v>
      </c>
      <c r="C187">
        <v>10</v>
      </c>
      <c r="D187" t="str">
        <f>VLOOKUP(Table2[[#This Row],[Term ID]],Vlookup_Term!A:B,2,FALSE)</f>
        <v>Fall 2017</v>
      </c>
      <c r="E187" s="7">
        <v>4.1999998092651367</v>
      </c>
    </row>
    <row r="188" spans="1:5">
      <c r="A188" t="s">
        <v>47</v>
      </c>
      <c r="B188" s="15" t="s">
        <v>39</v>
      </c>
      <c r="C188">
        <v>10</v>
      </c>
      <c r="D188" t="str">
        <f>VLOOKUP(Table2[[#This Row],[Term ID]],Vlookup_Term!A:B,2,FALSE)</f>
        <v>Fall 2017</v>
      </c>
      <c r="E188" s="7">
        <v>4.3000001907348633</v>
      </c>
    </row>
    <row r="189" spans="1:5">
      <c r="A189" t="s">
        <v>47</v>
      </c>
      <c r="B189" s="15" t="s">
        <v>40</v>
      </c>
      <c r="C189">
        <v>10</v>
      </c>
      <c r="D189" t="str">
        <f>VLOOKUP(Table2[[#This Row],[Term ID]],Vlookup_Term!A:B,2,FALSE)</f>
        <v>Fall 2017</v>
      </c>
      <c r="E189" s="7">
        <v>4.1999998092651367</v>
      </c>
    </row>
    <row r="190" spans="1:5">
      <c r="A190" t="s">
        <v>47</v>
      </c>
      <c r="B190" s="15" t="s">
        <v>41</v>
      </c>
      <c r="C190">
        <v>10</v>
      </c>
      <c r="D190" t="str">
        <f>VLOOKUP(Table2[[#This Row],[Term ID]],Vlookup_Term!A:B,2,FALSE)</f>
        <v>Fall 2017</v>
      </c>
      <c r="E190" s="7">
        <v>4.4000000953674316</v>
      </c>
    </row>
    <row r="191" spans="1:5">
      <c r="A191" t="s">
        <v>47</v>
      </c>
      <c r="B191" s="15" t="s">
        <v>42</v>
      </c>
      <c r="C191">
        <v>10</v>
      </c>
      <c r="D191" t="str">
        <f>VLOOKUP(Table2[[#This Row],[Term ID]],Vlookup_Term!A:B,2,FALSE)</f>
        <v>Fall 2017</v>
      </c>
      <c r="E191" s="7">
        <v>4.0999999046325684</v>
      </c>
    </row>
    <row r="192" spans="1:5">
      <c r="A192" t="s">
        <v>48</v>
      </c>
      <c r="B192" s="15" t="s">
        <v>33</v>
      </c>
      <c r="C192">
        <v>10</v>
      </c>
      <c r="D192" t="str">
        <f>VLOOKUP(Table2[[#This Row],[Term ID]],Vlookup_Term!A:B,2,FALSE)</f>
        <v>Fall 2017</v>
      </c>
      <c r="E192" s="7">
        <v>4.4000000953674316</v>
      </c>
    </row>
    <row r="193" spans="1:5">
      <c r="A193" t="s">
        <v>48</v>
      </c>
      <c r="B193" s="15" t="s">
        <v>34</v>
      </c>
      <c r="C193">
        <v>10</v>
      </c>
      <c r="D193" t="str">
        <f>VLOOKUP(Table2[[#This Row],[Term ID]],Vlookup_Term!A:B,2,FALSE)</f>
        <v>Fall 2017</v>
      </c>
      <c r="E193" s="7">
        <v>4.3000001907348633</v>
      </c>
    </row>
    <row r="194" spans="1:5">
      <c r="A194" t="s">
        <v>48</v>
      </c>
      <c r="B194" s="15" t="s">
        <v>35</v>
      </c>
      <c r="C194">
        <v>10</v>
      </c>
      <c r="D194" t="str">
        <f>VLOOKUP(Table2[[#This Row],[Term ID]],Vlookup_Term!A:B,2,FALSE)</f>
        <v>Fall 2017</v>
      </c>
      <c r="E194" s="7">
        <v>4.3000001907348633</v>
      </c>
    </row>
    <row r="195" spans="1:5">
      <c r="A195" t="s">
        <v>48</v>
      </c>
      <c r="B195" s="15" t="s">
        <v>36</v>
      </c>
      <c r="C195">
        <v>10</v>
      </c>
      <c r="D195" t="str">
        <f>VLOOKUP(Table2[[#This Row],[Term ID]],Vlookup_Term!A:B,2,FALSE)</f>
        <v>Fall 2017</v>
      </c>
      <c r="E195" s="7">
        <v>4.1999998092651367</v>
      </c>
    </row>
    <row r="196" spans="1:5">
      <c r="A196" t="s">
        <v>48</v>
      </c>
      <c r="B196" s="15" t="s">
        <v>37</v>
      </c>
      <c r="C196">
        <v>10</v>
      </c>
      <c r="D196" t="str">
        <f>VLOOKUP(Table2[[#This Row],[Term ID]],Vlookup_Term!A:B,2,FALSE)</f>
        <v>Fall 2017</v>
      </c>
      <c r="E196" s="7">
        <v>4.5</v>
      </c>
    </row>
    <row r="197" spans="1:5">
      <c r="A197" t="s">
        <v>48</v>
      </c>
      <c r="B197" s="15" t="s">
        <v>38</v>
      </c>
      <c r="C197">
        <v>10</v>
      </c>
      <c r="D197" t="str">
        <f>VLOOKUP(Table2[[#This Row],[Term ID]],Vlookup_Term!A:B,2,FALSE)</f>
        <v>Fall 2017</v>
      </c>
      <c r="E197" s="7">
        <v>4.3000001907348633</v>
      </c>
    </row>
    <row r="198" spans="1:5">
      <c r="A198" t="s">
        <v>48</v>
      </c>
      <c r="B198" s="15" t="s">
        <v>39</v>
      </c>
      <c r="C198">
        <v>10</v>
      </c>
      <c r="D198" t="str">
        <f>VLOOKUP(Table2[[#This Row],[Term ID]],Vlookup_Term!A:B,2,FALSE)</f>
        <v>Fall 2017</v>
      </c>
      <c r="E198" s="7">
        <v>4.3000001907348633</v>
      </c>
    </row>
    <row r="199" spans="1:5">
      <c r="A199" t="s">
        <v>48</v>
      </c>
      <c r="B199" s="15" t="s">
        <v>40</v>
      </c>
      <c r="C199">
        <v>10</v>
      </c>
      <c r="D199" t="str">
        <f>VLOOKUP(Table2[[#This Row],[Term ID]],Vlookup_Term!A:B,2,FALSE)</f>
        <v>Fall 2017</v>
      </c>
      <c r="E199" s="7">
        <v>4.1999998092651367</v>
      </c>
    </row>
    <row r="200" spans="1:5">
      <c r="A200" t="s">
        <v>48</v>
      </c>
      <c r="B200" s="15" t="s">
        <v>41</v>
      </c>
      <c r="C200">
        <v>10</v>
      </c>
      <c r="D200" t="str">
        <f>VLOOKUP(Table2[[#This Row],[Term ID]],Vlookup_Term!A:B,2,FALSE)</f>
        <v>Fall 2017</v>
      </c>
      <c r="E200" s="7">
        <v>4.4000000953674316</v>
      </c>
    </row>
    <row r="201" spans="1:5">
      <c r="A201" t="s">
        <v>48</v>
      </c>
      <c r="B201" s="15" t="s">
        <v>42</v>
      </c>
      <c r="C201">
        <v>10</v>
      </c>
      <c r="D201" t="str">
        <f>VLOOKUP(Table2[[#This Row],[Term ID]],Vlookup_Term!A:B,2,FALSE)</f>
        <v>Fall 2017</v>
      </c>
      <c r="E201" s="7">
        <v>4.3000001907348633</v>
      </c>
    </row>
    <row r="202" spans="1:5">
      <c r="A202" t="s">
        <v>47</v>
      </c>
      <c r="B202" s="15" t="s">
        <v>33</v>
      </c>
      <c r="C202">
        <v>11</v>
      </c>
      <c r="D202" t="str">
        <f>VLOOKUP(Table2[[#This Row],[Term ID]],Vlookup_Term!A:B,2,FALSE)</f>
        <v>Winter 2018</v>
      </c>
      <c r="E202" s="7">
        <v>4.1999998092651367</v>
      </c>
    </row>
    <row r="203" spans="1:5">
      <c r="A203" t="s">
        <v>47</v>
      </c>
      <c r="B203" s="15" t="s">
        <v>34</v>
      </c>
      <c r="C203">
        <v>11</v>
      </c>
      <c r="D203" t="str">
        <f>VLOOKUP(Table2[[#This Row],[Term ID]],Vlookup_Term!A:B,2,FALSE)</f>
        <v>Winter 2018</v>
      </c>
      <c r="E203" s="7">
        <v>4.1999998092651367</v>
      </c>
    </row>
    <row r="204" spans="1:5">
      <c r="A204" t="s">
        <v>47</v>
      </c>
      <c r="B204" s="15" t="s">
        <v>35</v>
      </c>
      <c r="C204">
        <v>11</v>
      </c>
      <c r="D204" t="str">
        <f>VLOOKUP(Table2[[#This Row],[Term ID]],Vlookup_Term!A:B,2,FALSE)</f>
        <v>Winter 2018</v>
      </c>
      <c r="E204" s="7">
        <v>4.0999999046325684</v>
      </c>
    </row>
    <row r="205" spans="1:5">
      <c r="A205" t="s">
        <v>47</v>
      </c>
      <c r="B205" s="15" t="s">
        <v>36</v>
      </c>
      <c r="C205">
        <v>11</v>
      </c>
      <c r="D205" t="str">
        <f>VLOOKUP(Table2[[#This Row],[Term ID]],Vlookup_Term!A:B,2,FALSE)</f>
        <v>Winter 2018</v>
      </c>
      <c r="E205" s="7">
        <v>4.1999998092651367</v>
      </c>
    </row>
    <row r="206" spans="1:5">
      <c r="A206" t="s">
        <v>47</v>
      </c>
      <c r="B206" s="15" t="s">
        <v>37</v>
      </c>
      <c r="C206">
        <v>11</v>
      </c>
      <c r="D206" t="str">
        <f>VLOOKUP(Table2[[#This Row],[Term ID]],Vlookup_Term!A:B,2,FALSE)</f>
        <v>Winter 2018</v>
      </c>
      <c r="E206" s="7">
        <v>4.4000000953674316</v>
      </c>
    </row>
    <row r="207" spans="1:5">
      <c r="A207" t="s">
        <v>47</v>
      </c>
      <c r="B207" s="15" t="s">
        <v>38</v>
      </c>
      <c r="C207">
        <v>11</v>
      </c>
      <c r="D207" t="str">
        <f>VLOOKUP(Table2[[#This Row],[Term ID]],Vlookup_Term!A:B,2,FALSE)</f>
        <v>Winter 2018</v>
      </c>
      <c r="E207" s="7">
        <v>4.1999998092651367</v>
      </c>
    </row>
    <row r="208" spans="1:5">
      <c r="A208" t="s">
        <v>47</v>
      </c>
      <c r="B208" s="15" t="s">
        <v>39</v>
      </c>
      <c r="C208">
        <v>11</v>
      </c>
      <c r="D208" t="str">
        <f>VLOOKUP(Table2[[#This Row],[Term ID]],Vlookup_Term!A:B,2,FALSE)</f>
        <v>Winter 2018</v>
      </c>
      <c r="E208" s="7">
        <v>4.3000001907348633</v>
      </c>
    </row>
    <row r="209" spans="1:5">
      <c r="A209" t="s">
        <v>47</v>
      </c>
      <c r="B209" s="15" t="s">
        <v>40</v>
      </c>
      <c r="C209">
        <v>11</v>
      </c>
      <c r="D209" t="str">
        <f>VLOOKUP(Table2[[#This Row],[Term ID]],Vlookup_Term!A:B,2,FALSE)</f>
        <v>Winter 2018</v>
      </c>
      <c r="E209" s="7">
        <v>4.3000001907348633</v>
      </c>
    </row>
    <row r="210" spans="1:5">
      <c r="A210" t="s">
        <v>47</v>
      </c>
      <c r="B210" s="15" t="s">
        <v>41</v>
      </c>
      <c r="C210">
        <v>11</v>
      </c>
      <c r="D210" t="str">
        <f>VLOOKUP(Table2[[#This Row],[Term ID]],Vlookup_Term!A:B,2,FALSE)</f>
        <v>Winter 2018</v>
      </c>
      <c r="E210" s="7">
        <v>4.4000000953674316</v>
      </c>
    </row>
    <row r="211" spans="1:5">
      <c r="A211" t="s">
        <v>47</v>
      </c>
      <c r="B211" s="15" t="s">
        <v>42</v>
      </c>
      <c r="C211">
        <v>11</v>
      </c>
      <c r="D211" t="str">
        <f>VLOOKUP(Table2[[#This Row],[Term ID]],Vlookup_Term!A:B,2,FALSE)</f>
        <v>Winter 2018</v>
      </c>
      <c r="E211" s="7">
        <v>4.0999999046325684</v>
      </c>
    </row>
    <row r="212" spans="1:5">
      <c r="A212" t="s">
        <v>48</v>
      </c>
      <c r="B212" s="15" t="s">
        <v>33</v>
      </c>
      <c r="C212">
        <v>11</v>
      </c>
      <c r="D212" t="str">
        <f>VLOOKUP(Table2[[#This Row],[Term ID]],Vlookup_Term!A:B,2,FALSE)</f>
        <v>Winter 2018</v>
      </c>
      <c r="E212" s="7">
        <v>4.4000000953674316</v>
      </c>
    </row>
    <row r="213" spans="1:5">
      <c r="A213" t="s">
        <v>48</v>
      </c>
      <c r="B213" s="15" t="s">
        <v>34</v>
      </c>
      <c r="C213">
        <v>11</v>
      </c>
      <c r="D213" t="str">
        <f>VLOOKUP(Table2[[#This Row],[Term ID]],Vlookup_Term!A:B,2,FALSE)</f>
        <v>Winter 2018</v>
      </c>
      <c r="E213" s="7">
        <v>4.3000001907348633</v>
      </c>
    </row>
    <row r="214" spans="1:5">
      <c r="A214" t="s">
        <v>48</v>
      </c>
      <c r="B214" s="15" t="s">
        <v>35</v>
      </c>
      <c r="C214">
        <v>11</v>
      </c>
      <c r="D214" t="str">
        <f>VLOOKUP(Table2[[#This Row],[Term ID]],Vlookup_Term!A:B,2,FALSE)</f>
        <v>Winter 2018</v>
      </c>
      <c r="E214" s="7">
        <v>4.3000001907348633</v>
      </c>
    </row>
    <row r="215" spans="1:5">
      <c r="A215" t="s">
        <v>48</v>
      </c>
      <c r="B215" s="15" t="s">
        <v>36</v>
      </c>
      <c r="C215">
        <v>11</v>
      </c>
      <c r="D215" t="str">
        <f>VLOOKUP(Table2[[#This Row],[Term ID]],Vlookup_Term!A:B,2,FALSE)</f>
        <v>Winter 2018</v>
      </c>
      <c r="E215" s="7">
        <v>4.3000001907348633</v>
      </c>
    </row>
    <row r="216" spans="1:5">
      <c r="A216" t="s">
        <v>48</v>
      </c>
      <c r="B216" s="15" t="s">
        <v>37</v>
      </c>
      <c r="C216">
        <v>11</v>
      </c>
      <c r="D216" t="str">
        <f>VLOOKUP(Table2[[#This Row],[Term ID]],Vlookup_Term!A:B,2,FALSE)</f>
        <v>Winter 2018</v>
      </c>
      <c r="E216" s="7">
        <v>4.5</v>
      </c>
    </row>
    <row r="217" spans="1:5">
      <c r="A217" t="s">
        <v>48</v>
      </c>
      <c r="B217" s="15" t="s">
        <v>38</v>
      </c>
      <c r="C217">
        <v>11</v>
      </c>
      <c r="D217" t="str">
        <f>VLOOKUP(Table2[[#This Row],[Term ID]],Vlookup_Term!A:B,2,FALSE)</f>
        <v>Winter 2018</v>
      </c>
      <c r="E217" s="7">
        <v>4.4000000953674316</v>
      </c>
    </row>
    <row r="218" spans="1:5">
      <c r="A218" t="s">
        <v>48</v>
      </c>
      <c r="B218" s="15" t="s">
        <v>39</v>
      </c>
      <c r="C218">
        <v>11</v>
      </c>
      <c r="D218" t="str">
        <f>VLOOKUP(Table2[[#This Row],[Term ID]],Vlookup_Term!A:B,2,FALSE)</f>
        <v>Winter 2018</v>
      </c>
      <c r="E218" s="7">
        <v>4.3000001907348633</v>
      </c>
    </row>
    <row r="219" spans="1:5">
      <c r="A219" t="s">
        <v>48</v>
      </c>
      <c r="B219" s="15" t="s">
        <v>40</v>
      </c>
      <c r="C219">
        <v>11</v>
      </c>
      <c r="D219" t="str">
        <f>VLOOKUP(Table2[[#This Row],[Term ID]],Vlookup_Term!A:B,2,FALSE)</f>
        <v>Winter 2018</v>
      </c>
      <c r="E219" s="7">
        <v>4.3000001907348633</v>
      </c>
    </row>
    <row r="220" spans="1:5">
      <c r="A220" t="s">
        <v>48</v>
      </c>
      <c r="B220" s="15" t="s">
        <v>41</v>
      </c>
      <c r="C220">
        <v>11</v>
      </c>
      <c r="D220" t="str">
        <f>VLOOKUP(Table2[[#This Row],[Term ID]],Vlookup_Term!A:B,2,FALSE)</f>
        <v>Winter 2018</v>
      </c>
      <c r="E220" s="7">
        <v>4.4000000953674316</v>
      </c>
    </row>
    <row r="221" spans="1:5">
      <c r="A221" t="s">
        <v>48</v>
      </c>
      <c r="B221" s="15" t="s">
        <v>42</v>
      </c>
      <c r="C221">
        <v>11</v>
      </c>
      <c r="D221" t="str">
        <f>VLOOKUP(Table2[[#This Row],[Term ID]],Vlookup_Term!A:B,2,FALSE)</f>
        <v>Winter 2018</v>
      </c>
      <c r="E221" s="7">
        <v>4.3000001907348633</v>
      </c>
    </row>
    <row r="222" spans="1:5">
      <c r="A222" t="s">
        <v>47</v>
      </c>
      <c r="B222" s="15" t="s">
        <v>33</v>
      </c>
      <c r="C222">
        <v>12</v>
      </c>
      <c r="D222" t="str">
        <f>VLOOKUP(Table2[[#This Row],[Term ID]],Vlookup_Term!A:B,2,FALSE)</f>
        <v>Spring 2018</v>
      </c>
      <c r="E222" s="7">
        <v>4.3000001907348633</v>
      </c>
    </row>
    <row r="223" spans="1:5">
      <c r="A223" t="s">
        <v>47</v>
      </c>
      <c r="B223" s="15" t="s">
        <v>34</v>
      </c>
      <c r="C223">
        <v>12</v>
      </c>
      <c r="D223" t="str">
        <f>VLOOKUP(Table2[[#This Row],[Term ID]],Vlookup_Term!A:B,2,FALSE)</f>
        <v>Spring 2018</v>
      </c>
      <c r="E223" s="7">
        <v>4.3000001907348633</v>
      </c>
    </row>
    <row r="224" spans="1:5">
      <c r="A224" t="s">
        <v>47</v>
      </c>
      <c r="B224" s="15" t="s">
        <v>35</v>
      </c>
      <c r="C224">
        <v>12</v>
      </c>
      <c r="D224" t="str">
        <f>VLOOKUP(Table2[[#This Row],[Term ID]],Vlookup_Term!A:B,2,FALSE)</f>
        <v>Spring 2018</v>
      </c>
      <c r="E224" s="7">
        <v>4.1999998092651367</v>
      </c>
    </row>
    <row r="225" spans="1:5">
      <c r="A225" t="s">
        <v>47</v>
      </c>
      <c r="B225" s="15" t="s">
        <v>36</v>
      </c>
      <c r="C225">
        <v>12</v>
      </c>
      <c r="D225" t="str">
        <f>VLOOKUP(Table2[[#This Row],[Term ID]],Vlookup_Term!A:B,2,FALSE)</f>
        <v>Spring 2018</v>
      </c>
      <c r="E225" s="7">
        <v>4.1999998092651367</v>
      </c>
    </row>
    <row r="226" spans="1:5">
      <c r="A226" t="s">
        <v>47</v>
      </c>
      <c r="B226" s="15" t="s">
        <v>37</v>
      </c>
      <c r="C226">
        <v>12</v>
      </c>
      <c r="D226" t="str">
        <f>VLOOKUP(Table2[[#This Row],[Term ID]],Vlookup_Term!A:B,2,FALSE)</f>
        <v>Spring 2018</v>
      </c>
      <c r="E226" s="7">
        <v>4.4000000953674316</v>
      </c>
    </row>
    <row r="227" spans="1:5">
      <c r="A227" t="s">
        <v>47</v>
      </c>
      <c r="B227" s="15" t="s">
        <v>38</v>
      </c>
      <c r="C227">
        <v>12</v>
      </c>
      <c r="D227" t="str">
        <f>VLOOKUP(Table2[[#This Row],[Term ID]],Vlookup_Term!A:B,2,FALSE)</f>
        <v>Spring 2018</v>
      </c>
      <c r="E227" s="7">
        <v>4.3000001907348633</v>
      </c>
    </row>
    <row r="228" spans="1:5">
      <c r="A228" t="s">
        <v>47</v>
      </c>
      <c r="B228" s="15" t="s">
        <v>39</v>
      </c>
      <c r="C228">
        <v>12</v>
      </c>
      <c r="D228" t="str">
        <f>VLOOKUP(Table2[[#This Row],[Term ID]],Vlookup_Term!A:B,2,FALSE)</f>
        <v>Spring 2018</v>
      </c>
      <c r="E228" s="7">
        <v>4.3000001907348633</v>
      </c>
    </row>
    <row r="229" spans="1:5">
      <c r="A229" t="s">
        <v>47</v>
      </c>
      <c r="B229" s="15" t="s">
        <v>40</v>
      </c>
      <c r="C229">
        <v>12</v>
      </c>
      <c r="D229" t="str">
        <f>VLOOKUP(Table2[[#This Row],[Term ID]],Vlookup_Term!A:B,2,FALSE)</f>
        <v>Spring 2018</v>
      </c>
      <c r="E229" s="7">
        <v>4.3000001907348633</v>
      </c>
    </row>
    <row r="230" spans="1:5">
      <c r="A230" t="s">
        <v>47</v>
      </c>
      <c r="B230" s="15" t="s">
        <v>41</v>
      </c>
      <c r="C230">
        <v>12</v>
      </c>
      <c r="D230" t="str">
        <f>VLOOKUP(Table2[[#This Row],[Term ID]],Vlookup_Term!A:B,2,FALSE)</f>
        <v>Spring 2018</v>
      </c>
      <c r="E230" s="7">
        <v>4.4000000953674316</v>
      </c>
    </row>
    <row r="231" spans="1:5">
      <c r="A231" t="s">
        <v>47</v>
      </c>
      <c r="B231" s="15" t="s">
        <v>42</v>
      </c>
      <c r="C231">
        <v>12</v>
      </c>
      <c r="D231" t="str">
        <f>VLOOKUP(Table2[[#This Row],[Term ID]],Vlookup_Term!A:B,2,FALSE)</f>
        <v>Spring 2018</v>
      </c>
      <c r="E231" s="7">
        <v>4.1999998092651367</v>
      </c>
    </row>
    <row r="232" spans="1:5">
      <c r="A232" t="s">
        <v>48</v>
      </c>
      <c r="B232" s="15" t="s">
        <v>33</v>
      </c>
      <c r="C232">
        <v>12</v>
      </c>
      <c r="D232" t="str">
        <f>VLOOKUP(Table2[[#This Row],[Term ID]],Vlookup_Term!A:B,2,FALSE)</f>
        <v>Spring 2018</v>
      </c>
      <c r="E232" s="7">
        <v>4.4000000953674316</v>
      </c>
    </row>
    <row r="233" spans="1:5">
      <c r="A233" t="s">
        <v>48</v>
      </c>
      <c r="B233" s="15" t="s">
        <v>34</v>
      </c>
      <c r="C233">
        <v>12</v>
      </c>
      <c r="D233" t="str">
        <f>VLOOKUP(Table2[[#This Row],[Term ID]],Vlookup_Term!A:B,2,FALSE)</f>
        <v>Spring 2018</v>
      </c>
      <c r="E233" s="7">
        <v>4.3000001907348633</v>
      </c>
    </row>
    <row r="234" spans="1:5">
      <c r="A234" t="s">
        <v>48</v>
      </c>
      <c r="B234" s="15" t="s">
        <v>35</v>
      </c>
      <c r="C234">
        <v>12</v>
      </c>
      <c r="D234" t="str">
        <f>VLOOKUP(Table2[[#This Row],[Term ID]],Vlookup_Term!A:B,2,FALSE)</f>
        <v>Spring 2018</v>
      </c>
      <c r="E234" s="7">
        <v>4.3000001907348633</v>
      </c>
    </row>
    <row r="235" spans="1:5">
      <c r="A235" t="s">
        <v>48</v>
      </c>
      <c r="B235" s="15" t="s">
        <v>36</v>
      </c>
      <c r="C235">
        <v>12</v>
      </c>
      <c r="D235" t="str">
        <f>VLOOKUP(Table2[[#This Row],[Term ID]],Vlookup_Term!A:B,2,FALSE)</f>
        <v>Spring 2018</v>
      </c>
      <c r="E235" s="7">
        <v>4.3000001907348633</v>
      </c>
    </row>
    <row r="236" spans="1:5">
      <c r="A236" t="s">
        <v>48</v>
      </c>
      <c r="B236" s="15" t="s">
        <v>37</v>
      </c>
      <c r="C236">
        <v>12</v>
      </c>
      <c r="D236" t="str">
        <f>VLOOKUP(Table2[[#This Row],[Term ID]],Vlookup_Term!A:B,2,FALSE)</f>
        <v>Spring 2018</v>
      </c>
      <c r="E236" s="7">
        <v>4.5</v>
      </c>
    </row>
    <row r="237" spans="1:5">
      <c r="A237" t="s">
        <v>48</v>
      </c>
      <c r="B237" s="15" t="s">
        <v>38</v>
      </c>
      <c r="C237">
        <v>12</v>
      </c>
      <c r="D237" t="str">
        <f>VLOOKUP(Table2[[#This Row],[Term ID]],Vlookup_Term!A:B,2,FALSE)</f>
        <v>Spring 2018</v>
      </c>
      <c r="E237" s="7">
        <v>4.3000001907348633</v>
      </c>
    </row>
    <row r="238" spans="1:5">
      <c r="A238" t="s">
        <v>48</v>
      </c>
      <c r="B238" s="15" t="s">
        <v>39</v>
      </c>
      <c r="C238">
        <v>12</v>
      </c>
      <c r="D238" t="str">
        <f>VLOOKUP(Table2[[#This Row],[Term ID]],Vlookup_Term!A:B,2,FALSE)</f>
        <v>Spring 2018</v>
      </c>
      <c r="E238" s="7">
        <v>4.3000001907348633</v>
      </c>
    </row>
    <row r="239" spans="1:5">
      <c r="A239" t="s">
        <v>48</v>
      </c>
      <c r="B239" s="15" t="s">
        <v>40</v>
      </c>
      <c r="C239">
        <v>12</v>
      </c>
      <c r="D239" t="str">
        <f>VLOOKUP(Table2[[#This Row],[Term ID]],Vlookup_Term!A:B,2,FALSE)</f>
        <v>Spring 2018</v>
      </c>
      <c r="E239" s="7">
        <v>4.1999998092651367</v>
      </c>
    </row>
    <row r="240" spans="1:5">
      <c r="A240" t="s">
        <v>48</v>
      </c>
      <c r="B240" s="15" t="s">
        <v>41</v>
      </c>
      <c r="C240">
        <v>12</v>
      </c>
      <c r="D240" t="str">
        <f>VLOOKUP(Table2[[#This Row],[Term ID]],Vlookup_Term!A:B,2,FALSE)</f>
        <v>Spring 2018</v>
      </c>
      <c r="E240" s="7">
        <v>4.4000000953674316</v>
      </c>
    </row>
    <row r="241" spans="1:5">
      <c r="A241" t="s">
        <v>48</v>
      </c>
      <c r="B241" s="15" t="s">
        <v>42</v>
      </c>
      <c r="C241">
        <v>12</v>
      </c>
      <c r="D241" t="str">
        <f>VLOOKUP(Table2[[#This Row],[Term ID]],Vlookup_Term!A:B,2,FALSE)</f>
        <v>Spring 2018</v>
      </c>
      <c r="E241" s="7">
        <v>4.3000001907348633</v>
      </c>
    </row>
    <row r="242" spans="1:5">
      <c r="A242" t="s">
        <v>47</v>
      </c>
      <c r="B242" s="15" t="s">
        <v>33</v>
      </c>
      <c r="C242" s="5">
        <v>13</v>
      </c>
      <c r="D242" t="str">
        <f>VLOOKUP(Table2[[#This Row],[Term ID]],Vlookup_Term!A:B,2,FALSE)</f>
        <v>Fall 2018</v>
      </c>
      <c r="E242" s="7">
        <v>4.1999998092651367</v>
      </c>
    </row>
    <row r="243" spans="1:5">
      <c r="A243" t="s">
        <v>47</v>
      </c>
      <c r="B243" s="15" t="s">
        <v>34</v>
      </c>
      <c r="C243">
        <v>13</v>
      </c>
      <c r="D243" t="str">
        <f>VLOOKUP(Table2[[#This Row],[Term ID]],Vlookup_Term!A:B,2,FALSE)</f>
        <v>Fall 2018</v>
      </c>
      <c r="E243" s="7">
        <v>4.1999998092651367</v>
      </c>
    </row>
    <row r="244" spans="1:5">
      <c r="A244" t="s">
        <v>47</v>
      </c>
      <c r="B244" s="15" t="s">
        <v>35</v>
      </c>
      <c r="C244">
        <v>13</v>
      </c>
      <c r="D244" t="str">
        <f>VLOOKUP(Table2[[#This Row],[Term ID]],Vlookup_Term!A:B,2,FALSE)</f>
        <v>Fall 2018</v>
      </c>
      <c r="E244" s="7">
        <v>4.0999999046325684</v>
      </c>
    </row>
    <row r="245" spans="1:5">
      <c r="A245" t="s">
        <v>47</v>
      </c>
      <c r="B245" s="15" t="s">
        <v>36</v>
      </c>
      <c r="C245">
        <v>13</v>
      </c>
      <c r="D245" t="str">
        <f>VLOOKUP(Table2[[#This Row],[Term ID]],Vlookup_Term!A:B,2,FALSE)</f>
        <v>Fall 2018</v>
      </c>
      <c r="E245" s="7">
        <v>4.1999998092651367</v>
      </c>
    </row>
    <row r="246" spans="1:5">
      <c r="A246" t="s">
        <v>47</v>
      </c>
      <c r="B246" s="15" t="s">
        <v>37</v>
      </c>
      <c r="C246">
        <v>13</v>
      </c>
      <c r="D246" t="str">
        <f>VLOOKUP(Table2[[#This Row],[Term ID]],Vlookup_Term!A:B,2,FALSE)</f>
        <v>Fall 2018</v>
      </c>
      <c r="E246" s="7">
        <v>4.4000000953674316</v>
      </c>
    </row>
    <row r="247" spans="1:5">
      <c r="A247" t="s">
        <v>47</v>
      </c>
      <c r="B247" s="15" t="s">
        <v>38</v>
      </c>
      <c r="C247">
        <v>13</v>
      </c>
      <c r="D247" t="str">
        <f>VLOOKUP(Table2[[#This Row],[Term ID]],Vlookup_Term!A:B,2,FALSE)</f>
        <v>Fall 2018</v>
      </c>
      <c r="E247" s="7">
        <v>4.1999998092651367</v>
      </c>
    </row>
    <row r="248" spans="1:5">
      <c r="A248" t="s">
        <v>47</v>
      </c>
      <c r="B248" s="15" t="s">
        <v>39</v>
      </c>
      <c r="C248">
        <v>13</v>
      </c>
      <c r="D248" t="str">
        <f>VLOOKUP(Table2[[#This Row],[Term ID]],Vlookup_Term!A:B,2,FALSE)</f>
        <v>Fall 2018</v>
      </c>
      <c r="E248" s="7">
        <v>4.3000001907348633</v>
      </c>
    </row>
    <row r="249" spans="1:5">
      <c r="A249" t="s">
        <v>47</v>
      </c>
      <c r="B249" s="15" t="s">
        <v>40</v>
      </c>
      <c r="C249">
        <v>13</v>
      </c>
      <c r="D249" t="str">
        <f>VLOOKUP(Table2[[#This Row],[Term ID]],Vlookup_Term!A:B,2,FALSE)</f>
        <v>Fall 2018</v>
      </c>
      <c r="E249" s="7">
        <v>4.1999998092651367</v>
      </c>
    </row>
    <row r="250" spans="1:5">
      <c r="A250" t="s">
        <v>47</v>
      </c>
      <c r="B250" s="15" t="s">
        <v>41</v>
      </c>
      <c r="C250">
        <v>13</v>
      </c>
      <c r="D250" t="str">
        <f>VLOOKUP(Table2[[#This Row],[Term ID]],Vlookup_Term!A:B,2,FALSE)</f>
        <v>Fall 2018</v>
      </c>
      <c r="E250" s="7">
        <v>4.4000000953674316</v>
      </c>
    </row>
    <row r="251" spans="1:5">
      <c r="A251" t="s">
        <v>47</v>
      </c>
      <c r="B251" s="15" t="s">
        <v>42</v>
      </c>
      <c r="C251">
        <v>13</v>
      </c>
      <c r="D251" t="str">
        <f>VLOOKUP(Table2[[#This Row],[Term ID]],Vlookup_Term!A:B,2,FALSE)</f>
        <v>Fall 2018</v>
      </c>
      <c r="E251" s="7">
        <v>4.0999999046325684</v>
      </c>
    </row>
    <row r="252" spans="1:5">
      <c r="A252" t="s">
        <v>48</v>
      </c>
      <c r="B252" s="15" t="s">
        <v>33</v>
      </c>
      <c r="C252">
        <v>13</v>
      </c>
      <c r="D252" t="str">
        <f>VLOOKUP(Table2[[#This Row],[Term ID]],Vlookup_Term!A:B,2,FALSE)</f>
        <v>Fall 2018</v>
      </c>
      <c r="E252" s="7">
        <v>4.4000000953674316</v>
      </c>
    </row>
    <row r="253" spans="1:5">
      <c r="A253" t="s">
        <v>48</v>
      </c>
      <c r="B253" s="15" t="s">
        <v>34</v>
      </c>
      <c r="C253">
        <v>13</v>
      </c>
      <c r="D253" t="str">
        <f>VLOOKUP(Table2[[#This Row],[Term ID]],Vlookup_Term!A:B,2,FALSE)</f>
        <v>Fall 2018</v>
      </c>
      <c r="E253" s="7">
        <v>4.3000001907348633</v>
      </c>
    </row>
    <row r="254" spans="1:5">
      <c r="A254" t="s">
        <v>48</v>
      </c>
      <c r="B254" s="15" t="s">
        <v>35</v>
      </c>
      <c r="C254">
        <v>13</v>
      </c>
      <c r="D254" t="str">
        <f>VLOOKUP(Table2[[#This Row],[Term ID]],Vlookup_Term!A:B,2,FALSE)</f>
        <v>Fall 2018</v>
      </c>
      <c r="E254" s="7">
        <v>4.3000001907348633</v>
      </c>
    </row>
    <row r="255" spans="1:5">
      <c r="A255" t="s">
        <v>48</v>
      </c>
      <c r="B255" s="15" t="s">
        <v>36</v>
      </c>
      <c r="C255">
        <v>13</v>
      </c>
      <c r="D255" t="str">
        <f>VLOOKUP(Table2[[#This Row],[Term ID]],Vlookup_Term!A:B,2,FALSE)</f>
        <v>Fall 2018</v>
      </c>
      <c r="E255" s="7">
        <v>4.3000001907348633</v>
      </c>
    </row>
    <row r="256" spans="1:5">
      <c r="A256" t="s">
        <v>48</v>
      </c>
      <c r="B256" s="15" t="s">
        <v>37</v>
      </c>
      <c r="C256">
        <v>13</v>
      </c>
      <c r="D256" t="str">
        <f>VLOOKUP(Table2[[#This Row],[Term ID]],Vlookup_Term!A:B,2,FALSE)</f>
        <v>Fall 2018</v>
      </c>
      <c r="E256" s="7">
        <v>4.5</v>
      </c>
    </row>
    <row r="257" spans="1:5">
      <c r="A257" t="s">
        <v>48</v>
      </c>
      <c r="B257" s="15" t="s">
        <v>38</v>
      </c>
      <c r="C257">
        <v>13</v>
      </c>
      <c r="D257" t="str">
        <f>VLOOKUP(Table2[[#This Row],[Term ID]],Vlookup_Term!A:B,2,FALSE)</f>
        <v>Fall 2018</v>
      </c>
      <c r="E257" s="7">
        <v>4.3000001907348633</v>
      </c>
    </row>
    <row r="258" spans="1:5">
      <c r="A258" t="s">
        <v>48</v>
      </c>
      <c r="B258" s="15" t="s">
        <v>39</v>
      </c>
      <c r="C258">
        <v>13</v>
      </c>
      <c r="D258" t="str">
        <f>VLOOKUP(Table2[[#This Row],[Term ID]],Vlookup_Term!A:B,2,FALSE)</f>
        <v>Fall 2018</v>
      </c>
      <c r="E258" s="7">
        <v>4.3000001907348633</v>
      </c>
    </row>
    <row r="259" spans="1:5">
      <c r="A259" t="s">
        <v>48</v>
      </c>
      <c r="B259" s="15" t="s">
        <v>40</v>
      </c>
      <c r="C259">
        <v>13</v>
      </c>
      <c r="D259" t="str">
        <f>VLOOKUP(Table2[[#This Row],[Term ID]],Vlookup_Term!A:B,2,FALSE)</f>
        <v>Fall 2018</v>
      </c>
      <c r="E259" s="7">
        <v>4.0999999046325684</v>
      </c>
    </row>
    <row r="260" spans="1:5">
      <c r="A260" t="s">
        <v>48</v>
      </c>
      <c r="B260" s="15" t="s">
        <v>41</v>
      </c>
      <c r="C260">
        <v>13</v>
      </c>
      <c r="D260" t="str">
        <f>VLOOKUP(Table2[[#This Row],[Term ID]],Vlookup_Term!A:B,2,FALSE)</f>
        <v>Fall 2018</v>
      </c>
      <c r="E260" s="7">
        <v>4.4000000953674316</v>
      </c>
    </row>
    <row r="261" spans="1:5">
      <c r="A261" t="s">
        <v>48</v>
      </c>
      <c r="B261" s="15" t="s">
        <v>42</v>
      </c>
      <c r="C261">
        <v>13</v>
      </c>
      <c r="D261" t="str">
        <f>VLOOKUP(Table2[[#This Row],[Term ID]],Vlookup_Term!A:B,2,FALSE)</f>
        <v>Fall 2018</v>
      </c>
      <c r="E261" s="7">
        <v>4.3000001907348633</v>
      </c>
    </row>
    <row r="262" spans="1:5">
      <c r="A262" t="s">
        <v>47</v>
      </c>
      <c r="B262" s="15" t="s">
        <v>33</v>
      </c>
      <c r="C262">
        <v>14</v>
      </c>
      <c r="D262" s="6" t="str">
        <f>VLOOKUP(Table2[[#This Row],[Term ID]],Vlookup_Term!A:B,2,FALSE)</f>
        <v>Winter 2019</v>
      </c>
      <c r="E262" s="7">
        <v>4.3000001907348633</v>
      </c>
    </row>
    <row r="263" spans="1:5">
      <c r="A263" t="s">
        <v>47</v>
      </c>
      <c r="B263" s="15" t="s">
        <v>34</v>
      </c>
      <c r="C263">
        <v>14</v>
      </c>
      <c r="D263" s="6" t="str">
        <f>VLOOKUP(Table2[[#This Row],[Term ID]],Vlookup_Term!A:B,2,FALSE)</f>
        <v>Winter 2019</v>
      </c>
      <c r="E263" s="7">
        <v>4.3000001907348633</v>
      </c>
    </row>
    <row r="264" spans="1:5">
      <c r="A264" t="s">
        <v>47</v>
      </c>
      <c r="B264" s="15" t="s">
        <v>35</v>
      </c>
      <c r="C264">
        <v>14</v>
      </c>
      <c r="D264" s="6" t="str">
        <f>VLOOKUP(Table2[[#This Row],[Term ID]],Vlookup_Term!A:B,2,FALSE)</f>
        <v>Winter 2019</v>
      </c>
      <c r="E264" s="7">
        <v>4.1999998092651367</v>
      </c>
    </row>
    <row r="265" spans="1:5">
      <c r="A265" t="s">
        <v>47</v>
      </c>
      <c r="B265" s="15" t="s">
        <v>36</v>
      </c>
      <c r="C265">
        <v>14</v>
      </c>
      <c r="D265" s="6" t="str">
        <f>VLOOKUP(Table2[[#This Row],[Term ID]],Vlookup_Term!A:B,2,FALSE)</f>
        <v>Winter 2019</v>
      </c>
      <c r="E265" s="7">
        <v>4.1999998092651367</v>
      </c>
    </row>
    <row r="266" spans="1:5">
      <c r="A266" t="s">
        <v>47</v>
      </c>
      <c r="B266" s="15" t="s">
        <v>37</v>
      </c>
      <c r="C266">
        <v>14</v>
      </c>
      <c r="D266" s="6" t="str">
        <f>VLOOKUP(Table2[[#This Row],[Term ID]],Vlookup_Term!A:B,2,FALSE)</f>
        <v>Winter 2019</v>
      </c>
      <c r="E266" s="7">
        <v>4.4000000953674316</v>
      </c>
    </row>
    <row r="267" spans="1:5">
      <c r="A267" t="s">
        <v>47</v>
      </c>
      <c r="B267" s="15" t="s">
        <v>38</v>
      </c>
      <c r="C267">
        <v>14</v>
      </c>
      <c r="D267" s="6" t="str">
        <f>VLOOKUP(Table2[[#This Row],[Term ID]],Vlookup_Term!A:B,2,FALSE)</f>
        <v>Winter 2019</v>
      </c>
      <c r="E267" s="7">
        <v>4.3000001907348633</v>
      </c>
    </row>
    <row r="268" spans="1:5">
      <c r="A268" t="s">
        <v>47</v>
      </c>
      <c r="B268" s="15" t="s">
        <v>39</v>
      </c>
      <c r="C268">
        <v>14</v>
      </c>
      <c r="D268" s="6" t="str">
        <f>VLOOKUP(Table2[[#This Row],[Term ID]],Vlookup_Term!A:B,2,FALSE)</f>
        <v>Winter 2019</v>
      </c>
      <c r="E268" s="7">
        <v>4.3000001907348633</v>
      </c>
    </row>
    <row r="269" spans="1:5">
      <c r="A269" t="s">
        <v>47</v>
      </c>
      <c r="B269" s="15" t="s">
        <v>40</v>
      </c>
      <c r="C269">
        <v>14</v>
      </c>
      <c r="D269" s="6" t="str">
        <f>VLOOKUP(Table2[[#This Row],[Term ID]],Vlookup_Term!A:B,2,FALSE)</f>
        <v>Winter 2019</v>
      </c>
      <c r="E269" s="7">
        <v>4.3000001907348633</v>
      </c>
    </row>
    <row r="270" spans="1:5">
      <c r="A270" t="s">
        <v>47</v>
      </c>
      <c r="B270" s="15" t="s">
        <v>41</v>
      </c>
      <c r="C270">
        <v>14</v>
      </c>
      <c r="D270" s="6" t="str">
        <f>VLOOKUP(Table2[[#This Row],[Term ID]],Vlookup_Term!A:B,2,FALSE)</f>
        <v>Winter 2019</v>
      </c>
      <c r="E270" s="7">
        <v>4.4000000953674316</v>
      </c>
    </row>
    <row r="271" spans="1:5">
      <c r="A271" t="s">
        <v>47</v>
      </c>
      <c r="B271" s="15" t="s">
        <v>42</v>
      </c>
      <c r="C271">
        <v>14</v>
      </c>
      <c r="D271" s="6" t="str">
        <f>VLOOKUP(Table2[[#This Row],[Term ID]],Vlookup_Term!A:B,2,FALSE)</f>
        <v>Winter 2019</v>
      </c>
      <c r="E271" s="7">
        <v>4.1999998092651367</v>
      </c>
    </row>
    <row r="272" spans="1:5">
      <c r="A272" t="s">
        <v>48</v>
      </c>
      <c r="B272" s="15" t="s">
        <v>33</v>
      </c>
      <c r="C272">
        <v>14</v>
      </c>
      <c r="D272" s="6" t="str">
        <f>VLOOKUP(Table2[[#This Row],[Term ID]],Vlookup_Term!A:B,2,FALSE)</f>
        <v>Winter 2019</v>
      </c>
      <c r="E272" s="7">
        <v>4.4000000953674316</v>
      </c>
    </row>
    <row r="273" spans="1:5">
      <c r="A273" t="s">
        <v>48</v>
      </c>
      <c r="B273" s="15" t="s">
        <v>34</v>
      </c>
      <c r="C273">
        <v>14</v>
      </c>
      <c r="D273" s="6" t="str">
        <f>VLOOKUP(Table2[[#This Row],[Term ID]],Vlookup_Term!A:B,2,FALSE)</f>
        <v>Winter 2019</v>
      </c>
      <c r="E273" s="7">
        <v>4.3000001907348633</v>
      </c>
    </row>
    <row r="274" spans="1:5">
      <c r="A274" t="s">
        <v>48</v>
      </c>
      <c r="B274" s="15" t="s">
        <v>35</v>
      </c>
      <c r="C274">
        <v>14</v>
      </c>
      <c r="D274" s="6" t="str">
        <f>VLOOKUP(Table2[[#This Row],[Term ID]],Vlookup_Term!A:B,2,FALSE)</f>
        <v>Winter 2019</v>
      </c>
      <c r="E274" s="7">
        <v>4.3000001907348633</v>
      </c>
    </row>
    <row r="275" spans="1:5">
      <c r="A275" t="s">
        <v>48</v>
      </c>
      <c r="B275" s="15" t="s">
        <v>36</v>
      </c>
      <c r="C275">
        <v>14</v>
      </c>
      <c r="D275" s="6" t="str">
        <f>VLOOKUP(Table2[[#This Row],[Term ID]],Vlookup_Term!A:B,2,FALSE)</f>
        <v>Winter 2019</v>
      </c>
      <c r="E275" s="7">
        <v>4.3000001907348633</v>
      </c>
    </row>
    <row r="276" spans="1:5">
      <c r="A276" t="s">
        <v>48</v>
      </c>
      <c r="B276" s="15" t="s">
        <v>37</v>
      </c>
      <c r="C276">
        <v>14</v>
      </c>
      <c r="D276" s="6" t="str">
        <f>VLOOKUP(Table2[[#This Row],[Term ID]],Vlookup_Term!A:B,2,FALSE)</f>
        <v>Winter 2019</v>
      </c>
      <c r="E276" s="7">
        <v>4.5</v>
      </c>
    </row>
    <row r="277" spans="1:5">
      <c r="A277" t="s">
        <v>48</v>
      </c>
      <c r="B277" s="15" t="s">
        <v>38</v>
      </c>
      <c r="C277">
        <v>14</v>
      </c>
      <c r="D277" s="6" t="str">
        <f>VLOOKUP(Table2[[#This Row],[Term ID]],Vlookup_Term!A:B,2,FALSE)</f>
        <v>Winter 2019</v>
      </c>
      <c r="E277" s="7">
        <v>4.3000001907348633</v>
      </c>
    </row>
    <row r="278" spans="1:5">
      <c r="A278" t="s">
        <v>48</v>
      </c>
      <c r="B278" s="15" t="s">
        <v>39</v>
      </c>
      <c r="C278">
        <v>14</v>
      </c>
      <c r="D278" s="6" t="str">
        <f>VLOOKUP(Table2[[#This Row],[Term ID]],Vlookup_Term!A:B,2,FALSE)</f>
        <v>Winter 2019</v>
      </c>
      <c r="E278" s="7">
        <v>4.3000001907348633</v>
      </c>
    </row>
    <row r="279" spans="1:5">
      <c r="A279" t="s">
        <v>48</v>
      </c>
      <c r="B279" s="15" t="s">
        <v>40</v>
      </c>
      <c r="C279">
        <v>14</v>
      </c>
      <c r="D279" s="6" t="str">
        <f>VLOOKUP(Table2[[#This Row],[Term ID]],Vlookup_Term!A:B,2,FALSE)</f>
        <v>Winter 2019</v>
      </c>
      <c r="E279" s="7">
        <v>4.3000001907348633</v>
      </c>
    </row>
    <row r="280" spans="1:5">
      <c r="A280" t="s">
        <v>48</v>
      </c>
      <c r="B280" s="15" t="s">
        <v>41</v>
      </c>
      <c r="C280">
        <v>14</v>
      </c>
      <c r="D280" s="6" t="str">
        <f>VLOOKUP(Table2[[#This Row],[Term ID]],Vlookup_Term!A:B,2,FALSE)</f>
        <v>Winter 2019</v>
      </c>
      <c r="E280" s="7">
        <v>4.4000000953674316</v>
      </c>
    </row>
    <row r="281" spans="1:5">
      <c r="A281" t="s">
        <v>48</v>
      </c>
      <c r="B281" s="15" t="s">
        <v>42</v>
      </c>
      <c r="C281">
        <v>14</v>
      </c>
      <c r="D281" s="6" t="str">
        <f>VLOOKUP(Table2[[#This Row],[Term ID]],Vlookup_Term!A:B,2,FALSE)</f>
        <v>Winter 2019</v>
      </c>
      <c r="E281" s="7">
        <v>4.3000001907348633</v>
      </c>
    </row>
    <row r="282" spans="1:5">
      <c r="A282" t="s">
        <v>47</v>
      </c>
      <c r="B282" s="15" t="s">
        <v>33</v>
      </c>
      <c r="C282">
        <v>15</v>
      </c>
      <c r="D282" s="6" t="str">
        <f>VLOOKUP(Table2[[#This Row],[Term ID]],Vlookup_Term!A:B,2,FALSE)</f>
        <v>Spring 2019</v>
      </c>
      <c r="E282" s="7">
        <v>4.3000001907348633</v>
      </c>
    </row>
    <row r="283" spans="1:5">
      <c r="A283" t="s">
        <v>47</v>
      </c>
      <c r="B283" s="15" t="s">
        <v>34</v>
      </c>
      <c r="C283">
        <v>15</v>
      </c>
      <c r="D283" s="6" t="str">
        <f>VLOOKUP(Table2[[#This Row],[Term ID]],Vlookup_Term!A:B,2,FALSE)</f>
        <v>Spring 2019</v>
      </c>
      <c r="E283" s="7">
        <v>4.3000001907348633</v>
      </c>
    </row>
    <row r="284" spans="1:5">
      <c r="A284" t="s">
        <v>47</v>
      </c>
      <c r="B284" s="15" t="s">
        <v>35</v>
      </c>
      <c r="C284">
        <v>15</v>
      </c>
      <c r="D284" s="6" t="str">
        <f>VLOOKUP(Table2[[#This Row],[Term ID]],Vlookup_Term!A:B,2,FALSE)</f>
        <v>Spring 2019</v>
      </c>
      <c r="E284" s="7">
        <v>4.1999998092651367</v>
      </c>
    </row>
    <row r="285" spans="1:5">
      <c r="A285" t="s">
        <v>47</v>
      </c>
      <c r="B285" s="15" t="s">
        <v>36</v>
      </c>
      <c r="C285">
        <v>15</v>
      </c>
      <c r="D285" s="6" t="str">
        <f>VLOOKUP(Table2[[#This Row],[Term ID]],Vlookup_Term!A:B,2,FALSE)</f>
        <v>Spring 2019</v>
      </c>
      <c r="E285" s="7">
        <v>4.3000001907348633</v>
      </c>
    </row>
    <row r="286" spans="1:5">
      <c r="A286" t="s">
        <v>47</v>
      </c>
      <c r="B286" s="15" t="s">
        <v>37</v>
      </c>
      <c r="C286">
        <v>15</v>
      </c>
      <c r="D286" s="6" t="str">
        <f>VLOOKUP(Table2[[#This Row],[Term ID]],Vlookup_Term!A:B,2,FALSE)</f>
        <v>Spring 2019</v>
      </c>
      <c r="E286" s="7">
        <v>4.5</v>
      </c>
    </row>
    <row r="287" spans="1:5">
      <c r="A287" t="s">
        <v>47</v>
      </c>
      <c r="B287" s="15" t="s">
        <v>38</v>
      </c>
      <c r="C287">
        <v>15</v>
      </c>
      <c r="D287" s="6" t="str">
        <f>VLOOKUP(Table2[[#This Row],[Term ID]],Vlookup_Term!A:B,2,FALSE)</f>
        <v>Spring 2019</v>
      </c>
      <c r="E287" s="7">
        <v>4.3000001907348633</v>
      </c>
    </row>
    <row r="288" spans="1:5">
      <c r="A288" t="s">
        <v>47</v>
      </c>
      <c r="B288" s="15" t="s">
        <v>39</v>
      </c>
      <c r="C288">
        <v>15</v>
      </c>
      <c r="D288" s="6" t="str">
        <f>VLOOKUP(Table2[[#This Row],[Term ID]],Vlookup_Term!A:B,2,FALSE)</f>
        <v>Spring 2019</v>
      </c>
      <c r="E288" s="7">
        <v>4.4000000953674316</v>
      </c>
    </row>
    <row r="289" spans="1:5">
      <c r="A289" t="s">
        <v>47</v>
      </c>
      <c r="B289" s="15" t="s">
        <v>40</v>
      </c>
      <c r="C289">
        <v>15</v>
      </c>
      <c r="D289" s="6" t="str">
        <f>VLOOKUP(Table2[[#This Row],[Term ID]],Vlookup_Term!A:B,2,FALSE)</f>
        <v>Spring 2019</v>
      </c>
      <c r="E289" s="7">
        <v>4.3000001907348633</v>
      </c>
    </row>
    <row r="290" spans="1:5">
      <c r="A290" t="s">
        <v>47</v>
      </c>
      <c r="B290" s="15" t="s">
        <v>41</v>
      </c>
      <c r="C290">
        <v>15</v>
      </c>
      <c r="D290" s="6" t="str">
        <f>VLOOKUP(Table2[[#This Row],[Term ID]],Vlookup_Term!A:B,2,FALSE)</f>
        <v>Spring 2019</v>
      </c>
      <c r="E290" s="7">
        <v>4.4000000953674316</v>
      </c>
    </row>
    <row r="291" spans="1:5">
      <c r="A291" t="s">
        <v>47</v>
      </c>
      <c r="B291" s="15" t="s">
        <v>42</v>
      </c>
      <c r="C291">
        <v>15</v>
      </c>
      <c r="D291" s="6" t="str">
        <f>VLOOKUP(Table2[[#This Row],[Term ID]],Vlookup_Term!A:B,2,FALSE)</f>
        <v>Spring 2019</v>
      </c>
      <c r="E291" s="7">
        <v>4.1999998092651367</v>
      </c>
    </row>
    <row r="292" spans="1:5">
      <c r="A292" t="s">
        <v>48</v>
      </c>
      <c r="B292" s="15" t="s">
        <v>33</v>
      </c>
      <c r="C292">
        <v>15</v>
      </c>
      <c r="D292" s="6" t="str">
        <f>VLOOKUP(Table2[[#This Row],[Term ID]],Vlookup_Term!A:B,2,FALSE)</f>
        <v>Spring 2019</v>
      </c>
      <c r="E292" s="7">
        <v>4.4000000953674316</v>
      </c>
    </row>
    <row r="293" spans="1:5">
      <c r="A293" t="s">
        <v>48</v>
      </c>
      <c r="B293" s="15" t="s">
        <v>34</v>
      </c>
      <c r="C293">
        <v>15</v>
      </c>
      <c r="D293" s="6" t="str">
        <f>VLOOKUP(Table2[[#This Row],[Term ID]],Vlookup_Term!A:B,2,FALSE)</f>
        <v>Spring 2019</v>
      </c>
      <c r="E293" s="7">
        <v>4.3000001907348633</v>
      </c>
    </row>
    <row r="294" spans="1:5">
      <c r="A294" t="s">
        <v>48</v>
      </c>
      <c r="B294" s="15" t="s">
        <v>35</v>
      </c>
      <c r="C294">
        <v>15</v>
      </c>
      <c r="D294" s="6" t="str">
        <f>VLOOKUP(Table2[[#This Row],[Term ID]],Vlookup_Term!A:B,2,FALSE)</f>
        <v>Spring 2019</v>
      </c>
      <c r="E294" s="7">
        <v>4.3000001907348633</v>
      </c>
    </row>
    <row r="295" spans="1:5">
      <c r="A295" t="s">
        <v>48</v>
      </c>
      <c r="B295" s="15" t="s">
        <v>36</v>
      </c>
      <c r="C295">
        <v>15</v>
      </c>
      <c r="D295" s="6" t="str">
        <f>VLOOKUP(Table2[[#This Row],[Term ID]],Vlookup_Term!A:B,2,FALSE)</f>
        <v>Spring 2019</v>
      </c>
      <c r="E295" s="7">
        <v>4.3000001907348633</v>
      </c>
    </row>
    <row r="296" spans="1:5">
      <c r="A296" t="s">
        <v>48</v>
      </c>
      <c r="B296" s="15" t="s">
        <v>37</v>
      </c>
      <c r="C296">
        <v>15</v>
      </c>
      <c r="D296" s="6" t="str">
        <f>VLOOKUP(Table2[[#This Row],[Term ID]],Vlookup_Term!A:B,2,FALSE)</f>
        <v>Spring 2019</v>
      </c>
      <c r="E296" s="7">
        <v>4.5</v>
      </c>
    </row>
    <row r="297" spans="1:5">
      <c r="A297" t="s">
        <v>48</v>
      </c>
      <c r="B297" s="15" t="s">
        <v>38</v>
      </c>
      <c r="C297">
        <v>15</v>
      </c>
      <c r="D297" s="6" t="str">
        <f>VLOOKUP(Table2[[#This Row],[Term ID]],Vlookup_Term!A:B,2,FALSE)</f>
        <v>Spring 2019</v>
      </c>
      <c r="E297" s="7">
        <v>4.3000001907348633</v>
      </c>
    </row>
    <row r="298" spans="1:5">
      <c r="A298" t="s">
        <v>48</v>
      </c>
      <c r="B298" s="15" t="s">
        <v>39</v>
      </c>
      <c r="C298">
        <v>15</v>
      </c>
      <c r="D298" s="6" t="str">
        <f>VLOOKUP(Table2[[#This Row],[Term ID]],Vlookup_Term!A:B,2,FALSE)</f>
        <v>Spring 2019</v>
      </c>
      <c r="E298" s="7">
        <v>4.3000001907348633</v>
      </c>
    </row>
    <row r="299" spans="1:5">
      <c r="A299" t="s">
        <v>48</v>
      </c>
      <c r="B299" s="15" t="s">
        <v>40</v>
      </c>
      <c r="C299">
        <v>15</v>
      </c>
      <c r="D299" s="6" t="str">
        <f>VLOOKUP(Table2[[#This Row],[Term ID]],Vlookup_Term!A:B,2,FALSE)</f>
        <v>Spring 2019</v>
      </c>
      <c r="E299" s="7">
        <v>4.1999998092651367</v>
      </c>
    </row>
    <row r="300" spans="1:5">
      <c r="A300" t="s">
        <v>48</v>
      </c>
      <c r="B300" s="15" t="s">
        <v>41</v>
      </c>
      <c r="C300">
        <v>15</v>
      </c>
      <c r="D300" s="6" t="str">
        <f>VLOOKUP(Table2[[#This Row],[Term ID]],Vlookup_Term!A:B,2,FALSE)</f>
        <v>Spring 2019</v>
      </c>
      <c r="E300" s="7">
        <v>4.4000000953674316</v>
      </c>
    </row>
    <row r="301" spans="1:5">
      <c r="A301" t="s">
        <v>48</v>
      </c>
      <c r="B301" s="16" t="s">
        <v>42</v>
      </c>
      <c r="C301" s="17">
        <v>15</v>
      </c>
      <c r="D301" s="18" t="str">
        <f>VLOOKUP(Table2[[#This Row],[Term ID]],Vlookup_Term!A:B,2,FALSE)</f>
        <v>Spring 2019</v>
      </c>
      <c r="E301" s="7">
        <v>4.1999998092651367</v>
      </c>
    </row>
  </sheetData>
  <sheetProtection algorithmName="SHA-512" hashValue="v5yjJUN9wnvys+wIaEYFNf110Kwefrzn2PCa7y1TnielVlV1qF14GSSTXGL8XsFk8GAm/DawznSrEb7hTRdTKQ==" saltValue="RmyF6lWG7r1sm9fiTOUqeA==" spinCount="100000" sheet="1" sort="0" autoFilter="0" pivotTables="0"/>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3E45D-1754-3C49-9382-7F2DDE4F5F1B}">
  <dimension ref="A1:C42"/>
  <sheetViews>
    <sheetView workbookViewId="0">
      <selection activeCell="A142" sqref="A142:D301"/>
    </sheetView>
  </sheetViews>
  <sheetFormatPr baseColWidth="10" defaultRowHeight="16"/>
  <cols>
    <col min="1" max="1" width="19.33203125" bestFit="1" customWidth="1"/>
    <col min="2" max="2" width="11.33203125" bestFit="1" customWidth="1"/>
    <col min="3" max="4" width="10.83203125" bestFit="1" customWidth="1"/>
    <col min="5" max="5" width="8.6640625" bestFit="1" customWidth="1"/>
    <col min="6" max="6" width="11.33203125" bestFit="1" customWidth="1"/>
    <col min="7" max="7" width="10.83203125" bestFit="1" customWidth="1"/>
    <col min="8" max="8" width="8.6640625" bestFit="1" customWidth="1"/>
    <col min="9" max="9" width="11.33203125" bestFit="1" customWidth="1"/>
    <col min="10" max="10" width="10.83203125" bestFit="1" customWidth="1"/>
    <col min="11" max="11" width="8.6640625" bestFit="1" customWidth="1"/>
    <col min="12" max="12" width="11.33203125" bestFit="1" customWidth="1"/>
    <col min="13" max="13" width="10.83203125" bestFit="1" customWidth="1"/>
    <col min="14" max="14" width="8.6640625" bestFit="1" customWidth="1"/>
    <col min="15" max="15" width="11.33203125" bestFit="1" customWidth="1"/>
    <col min="16" max="16" width="10.83203125" bestFit="1" customWidth="1"/>
    <col min="17" max="17" width="17.5" bestFit="1" customWidth="1"/>
    <col min="18" max="18" width="20.1640625" bestFit="1" customWidth="1"/>
    <col min="19" max="19" width="15.1640625" bestFit="1" customWidth="1"/>
    <col min="20" max="20" width="19.5" bestFit="1" customWidth="1"/>
    <col min="21" max="21" width="23.6640625" bestFit="1" customWidth="1"/>
    <col min="22" max="22" width="12.1640625" bestFit="1" customWidth="1"/>
    <col min="23" max="23" width="14.1640625" bestFit="1" customWidth="1"/>
    <col min="24" max="24" width="12.1640625" bestFit="1" customWidth="1"/>
    <col min="25" max="25" width="14.1640625" bestFit="1" customWidth="1"/>
    <col min="26" max="26" width="12.1640625" bestFit="1" customWidth="1"/>
    <col min="27" max="27" width="14.1640625" bestFit="1" customWidth="1"/>
    <col min="28" max="28" width="12.1640625" bestFit="1" customWidth="1"/>
    <col min="29" max="29" width="14.1640625" bestFit="1" customWidth="1"/>
    <col min="30" max="30" width="12.1640625" bestFit="1" customWidth="1"/>
    <col min="31" max="31" width="14.1640625" bestFit="1" customWidth="1"/>
  </cols>
  <sheetData>
    <row r="1" spans="1:1">
      <c r="A1" s="34" t="s">
        <v>62</v>
      </c>
    </row>
    <row r="37" spans="1:3">
      <c r="A37" s="9" t="s">
        <v>44</v>
      </c>
      <c r="B37" s="9" t="s">
        <v>45</v>
      </c>
    </row>
    <row r="38" spans="1:3">
      <c r="A38" s="9" t="s">
        <v>45</v>
      </c>
      <c r="B38" t="s">
        <v>14</v>
      </c>
      <c r="C38" t="s">
        <v>18</v>
      </c>
    </row>
    <row r="39" spans="1:3">
      <c r="A39" s="10" t="s">
        <v>48</v>
      </c>
      <c r="B39" s="12"/>
      <c r="C39" s="12"/>
    </row>
    <row r="40" spans="1:3">
      <c r="A40" s="11" t="s">
        <v>40</v>
      </c>
      <c r="B40" s="12">
        <v>4.21</v>
      </c>
      <c r="C40" s="12">
        <v>4.26</v>
      </c>
    </row>
    <row r="41" spans="1:3">
      <c r="A41" s="10" t="s">
        <v>47</v>
      </c>
      <c r="B41" s="12"/>
      <c r="C41" s="12"/>
    </row>
    <row r="42" spans="1:3">
      <c r="A42" s="11" t="s">
        <v>40</v>
      </c>
      <c r="B42" s="12">
        <v>4.2699999999999996</v>
      </c>
      <c r="C42" s="12">
        <v>4.33</v>
      </c>
    </row>
  </sheetData>
  <sheetProtection algorithmName="SHA-512" hashValue="maevTwSqsSelKZWwBpcGBlKN7lbFnR9Ybr/9EQvDT9iptVJJ+cktUUkWi50LFA8tu6vZAq4XmVz1rfmvSoyzfA==" saltValue="DjY+EiOXateYuWuJKwcgNg==" spinCount="100000" sheet="1" sort="0"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0E9AE-C99E-DA49-97DE-10DF07E3E1BB}">
  <dimension ref="A1:E1051"/>
  <sheetViews>
    <sheetView topLeftCell="A2" workbookViewId="0">
      <selection activeCell="A142" sqref="A142:D301"/>
    </sheetView>
  </sheetViews>
  <sheetFormatPr baseColWidth="10" defaultRowHeight="16"/>
  <cols>
    <col min="1" max="1" width="10.6640625" bestFit="1" customWidth="1"/>
    <col min="2" max="2" width="25.6640625" bestFit="1" customWidth="1"/>
    <col min="3" max="3" width="9.5" customWidth="1"/>
    <col min="4" max="4" width="11.1640625" bestFit="1" customWidth="1"/>
  </cols>
  <sheetData>
    <row r="1" spans="1:5">
      <c r="A1" t="s">
        <v>49</v>
      </c>
      <c r="B1" t="s">
        <v>29</v>
      </c>
      <c r="C1" t="s">
        <v>30</v>
      </c>
      <c r="D1" t="s">
        <v>0</v>
      </c>
      <c r="E1" t="s">
        <v>31</v>
      </c>
    </row>
    <row r="2" spans="1:5">
      <c r="A2" s="19" t="s">
        <v>50</v>
      </c>
      <c r="B2" s="20" t="s">
        <v>33</v>
      </c>
      <c r="C2" s="20">
        <v>1</v>
      </c>
      <c r="D2" s="20" t="str">
        <f>VLOOKUP(Table4[[#This Row],[Term ID]],Vlookup_Term!A:B,2,FALSE)</f>
        <v>Fall 2014</v>
      </c>
      <c r="E2" s="19">
        <v>4.0999999999999996</v>
      </c>
    </row>
    <row r="3" spans="1:5">
      <c r="A3" s="19" t="s">
        <v>50</v>
      </c>
      <c r="B3" s="20" t="s">
        <v>34</v>
      </c>
      <c r="C3" s="20">
        <v>1</v>
      </c>
      <c r="D3" s="20" t="str">
        <f>VLOOKUP(Table4[[#This Row],[Term ID]],Vlookup_Term!A:B,2,FALSE)</f>
        <v>Fall 2014</v>
      </c>
      <c r="E3" s="19">
        <v>4.1900000000000004</v>
      </c>
    </row>
    <row r="4" spans="1:5">
      <c r="A4" s="19" t="s">
        <v>50</v>
      </c>
      <c r="B4" s="20" t="s">
        <v>35</v>
      </c>
      <c r="C4" s="20">
        <v>1</v>
      </c>
      <c r="D4" s="20" t="str">
        <f>VLOOKUP(Table4[[#This Row],[Term ID]],Vlookup_Term!A:B,2,FALSE)</f>
        <v>Fall 2014</v>
      </c>
      <c r="E4" s="19">
        <v>3.98</v>
      </c>
    </row>
    <row r="5" spans="1:5">
      <c r="A5" s="19" t="s">
        <v>50</v>
      </c>
      <c r="B5" s="20" t="s">
        <v>36</v>
      </c>
      <c r="C5" s="20">
        <v>1</v>
      </c>
      <c r="D5" s="20" t="str">
        <f>VLOOKUP(Table4[[#This Row],[Term ID]],Vlookup_Term!A:B,2,FALSE)</f>
        <v>Fall 2014</v>
      </c>
      <c r="E5" s="19">
        <v>4.07</v>
      </c>
    </row>
    <row r="6" spans="1:5">
      <c r="A6" s="19" t="s">
        <v>50</v>
      </c>
      <c r="B6" s="20" t="s">
        <v>37</v>
      </c>
      <c r="C6" s="20">
        <v>1</v>
      </c>
      <c r="D6" s="20" t="str">
        <f>VLOOKUP(Table4[[#This Row],[Term ID]],Vlookup_Term!A:B,2,FALSE)</f>
        <v>Fall 2014</v>
      </c>
      <c r="E6" s="19">
        <v>4.3499999999999996</v>
      </c>
    </row>
    <row r="7" spans="1:5">
      <c r="A7" s="19" t="s">
        <v>50</v>
      </c>
      <c r="B7" s="20" t="s">
        <v>38</v>
      </c>
      <c r="C7" s="20">
        <v>1</v>
      </c>
      <c r="D7" s="20" t="str">
        <f>VLOOKUP(Table4[[#This Row],[Term ID]],Vlookup_Term!A:B,2,FALSE)</f>
        <v>Fall 2014</v>
      </c>
      <c r="E7" s="19">
        <v>4.4000000000000004</v>
      </c>
    </row>
    <row r="8" spans="1:5">
      <c r="A8" s="19" t="s">
        <v>50</v>
      </c>
      <c r="B8" s="20" t="s">
        <v>39</v>
      </c>
      <c r="C8" s="20">
        <v>1</v>
      </c>
      <c r="D8" s="20" t="str">
        <f>VLOOKUP(Table4[[#This Row],[Term ID]],Vlookup_Term!A:B,2,FALSE)</f>
        <v>Fall 2014</v>
      </c>
      <c r="E8" s="19">
        <v>4.34</v>
      </c>
    </row>
    <row r="9" spans="1:5">
      <c r="A9" s="19" t="s">
        <v>50</v>
      </c>
      <c r="B9" s="20" t="s">
        <v>40</v>
      </c>
      <c r="C9" s="20">
        <v>1</v>
      </c>
      <c r="D9" s="20" t="str">
        <f>VLOOKUP(Table4[[#This Row],[Term ID]],Vlookup_Term!A:B,2,FALSE)</f>
        <v>Fall 2014</v>
      </c>
      <c r="E9" s="19">
        <v>4.3</v>
      </c>
    </row>
    <row r="10" spans="1:5">
      <c r="A10" s="19" t="s">
        <v>50</v>
      </c>
      <c r="B10" s="20" t="s">
        <v>41</v>
      </c>
      <c r="C10" s="20">
        <v>1</v>
      </c>
      <c r="D10" s="20" t="str">
        <f>VLOOKUP(Table4[[#This Row],[Term ID]],Vlookup_Term!A:B,2,FALSE)</f>
        <v>Fall 2014</v>
      </c>
      <c r="E10" s="19">
        <v>4.33</v>
      </c>
    </row>
    <row r="11" spans="1:5">
      <c r="A11" s="19" t="s">
        <v>50</v>
      </c>
      <c r="B11" s="20" t="s">
        <v>42</v>
      </c>
      <c r="C11" s="20">
        <v>1</v>
      </c>
      <c r="D11" s="20" t="str">
        <f>VLOOKUP(Table4[[#This Row],[Term ID]],Vlookup_Term!A:B,2,FALSE)</f>
        <v>Fall 2014</v>
      </c>
      <c r="E11" s="19">
        <v>4.0199999999999996</v>
      </c>
    </row>
    <row r="12" spans="1:5">
      <c r="A12" s="19" t="s">
        <v>51</v>
      </c>
      <c r="B12" s="20" t="s">
        <v>33</v>
      </c>
      <c r="C12" s="20">
        <v>1</v>
      </c>
      <c r="D12" s="20" t="str">
        <f>VLOOKUP(Table4[[#This Row],[Term ID]],Vlookup_Term!A:B,2,FALSE)</f>
        <v>Fall 2014</v>
      </c>
      <c r="E12" s="19">
        <v>3.83</v>
      </c>
    </row>
    <row r="13" spans="1:5">
      <c r="A13" s="19" t="s">
        <v>51</v>
      </c>
      <c r="B13" s="20" t="s">
        <v>34</v>
      </c>
      <c r="C13" s="20">
        <v>1</v>
      </c>
      <c r="D13" s="20" t="str">
        <f>VLOOKUP(Table4[[#This Row],[Term ID]],Vlookup_Term!A:B,2,FALSE)</f>
        <v>Fall 2014</v>
      </c>
      <c r="E13" s="19">
        <v>3.86</v>
      </c>
    </row>
    <row r="14" spans="1:5">
      <c r="A14" s="19" t="s">
        <v>51</v>
      </c>
      <c r="B14" s="20" t="s">
        <v>35</v>
      </c>
      <c r="C14" s="20">
        <v>1</v>
      </c>
      <c r="D14" s="20" t="str">
        <f>VLOOKUP(Table4[[#This Row],[Term ID]],Vlookup_Term!A:B,2,FALSE)</f>
        <v>Fall 2014</v>
      </c>
      <c r="E14" s="19">
        <v>3.75</v>
      </c>
    </row>
    <row r="15" spans="1:5">
      <c r="A15" s="19" t="s">
        <v>51</v>
      </c>
      <c r="B15" s="20" t="s">
        <v>36</v>
      </c>
      <c r="C15" s="20">
        <v>1</v>
      </c>
      <c r="D15" s="20" t="str">
        <f>VLOOKUP(Table4[[#This Row],[Term ID]],Vlookup_Term!A:B,2,FALSE)</f>
        <v>Fall 2014</v>
      </c>
      <c r="E15" s="19">
        <v>4.0599999999999996</v>
      </c>
    </row>
    <row r="16" spans="1:5">
      <c r="A16" s="19" t="s">
        <v>51</v>
      </c>
      <c r="B16" s="20" t="s">
        <v>37</v>
      </c>
      <c r="C16" s="20">
        <v>1</v>
      </c>
      <c r="D16" s="20" t="str">
        <f>VLOOKUP(Table4[[#This Row],[Term ID]],Vlookup_Term!A:B,2,FALSE)</f>
        <v>Fall 2014</v>
      </c>
      <c r="E16" s="19">
        <v>4.18</v>
      </c>
    </row>
    <row r="17" spans="1:5">
      <c r="A17" s="19" t="s">
        <v>51</v>
      </c>
      <c r="B17" s="20" t="s">
        <v>38</v>
      </c>
      <c r="C17" s="20">
        <v>1</v>
      </c>
      <c r="D17" s="20" t="str">
        <f>VLOOKUP(Table4[[#This Row],[Term ID]],Vlookup_Term!A:B,2,FALSE)</f>
        <v>Fall 2014</v>
      </c>
      <c r="E17" s="19">
        <v>3.86</v>
      </c>
    </row>
    <row r="18" spans="1:5">
      <c r="A18" s="19" t="s">
        <v>51</v>
      </c>
      <c r="B18" s="20" t="s">
        <v>39</v>
      </c>
      <c r="C18" s="20">
        <v>1</v>
      </c>
      <c r="D18" s="20" t="str">
        <f>VLOOKUP(Table4[[#This Row],[Term ID]],Vlookup_Term!A:B,2,FALSE)</f>
        <v>Fall 2014</v>
      </c>
      <c r="E18" s="19">
        <v>4.0199999999999996</v>
      </c>
    </row>
    <row r="19" spans="1:5">
      <c r="A19" s="19" t="s">
        <v>51</v>
      </c>
      <c r="B19" s="20" t="s">
        <v>40</v>
      </c>
      <c r="C19" s="20">
        <v>1</v>
      </c>
      <c r="D19" s="20" t="str">
        <f>VLOOKUP(Table4[[#This Row],[Term ID]],Vlookup_Term!A:B,2,FALSE)</f>
        <v>Fall 2014</v>
      </c>
      <c r="E19" s="19">
        <v>3.85</v>
      </c>
    </row>
    <row r="20" spans="1:5">
      <c r="A20" s="19" t="s">
        <v>51</v>
      </c>
      <c r="B20" s="20" t="s">
        <v>41</v>
      </c>
      <c r="C20" s="20">
        <v>1</v>
      </c>
      <c r="D20" s="20" t="str">
        <f>VLOOKUP(Table4[[#This Row],[Term ID]],Vlookup_Term!A:B,2,FALSE)</f>
        <v>Fall 2014</v>
      </c>
      <c r="E20" s="19">
        <v>4.2</v>
      </c>
    </row>
    <row r="21" spans="1:5">
      <c r="A21" s="19" t="s">
        <v>51</v>
      </c>
      <c r="B21" s="20" t="s">
        <v>42</v>
      </c>
      <c r="C21" s="20">
        <v>1</v>
      </c>
      <c r="D21" s="20" t="str">
        <f>VLOOKUP(Table4[[#This Row],[Term ID]],Vlookup_Term!A:B,2,FALSE)</f>
        <v>Fall 2014</v>
      </c>
      <c r="E21" s="19">
        <v>3.76</v>
      </c>
    </row>
    <row r="22" spans="1:5">
      <c r="A22" s="19" t="s">
        <v>52</v>
      </c>
      <c r="B22" s="20" t="s">
        <v>33</v>
      </c>
      <c r="C22" s="20">
        <v>1</v>
      </c>
      <c r="D22" s="20" t="str">
        <f>VLOOKUP(Table4[[#This Row],[Term ID]],Vlookup_Term!A:B,2,FALSE)</f>
        <v>Fall 2014</v>
      </c>
      <c r="E22" s="19">
        <v>4.37</v>
      </c>
    </row>
    <row r="23" spans="1:5">
      <c r="A23" s="19" t="s">
        <v>52</v>
      </c>
      <c r="B23" s="20" t="s">
        <v>34</v>
      </c>
      <c r="C23" s="20">
        <v>1</v>
      </c>
      <c r="D23" s="20" t="str">
        <f>VLOOKUP(Table4[[#This Row],[Term ID]],Vlookup_Term!A:B,2,FALSE)</f>
        <v>Fall 2014</v>
      </c>
      <c r="E23" s="19">
        <v>4.34</v>
      </c>
    </row>
    <row r="24" spans="1:5">
      <c r="A24" s="19" t="s">
        <v>52</v>
      </c>
      <c r="B24" s="20" t="s">
        <v>35</v>
      </c>
      <c r="C24" s="20">
        <v>1</v>
      </c>
      <c r="D24" s="20" t="str">
        <f>VLOOKUP(Table4[[#This Row],[Term ID]],Vlookup_Term!A:B,2,FALSE)</f>
        <v>Fall 2014</v>
      </c>
      <c r="E24" s="19">
        <v>4.24</v>
      </c>
    </row>
    <row r="25" spans="1:5">
      <c r="A25" s="19" t="s">
        <v>52</v>
      </c>
      <c r="B25" s="20" t="s">
        <v>36</v>
      </c>
      <c r="C25" s="20">
        <v>1</v>
      </c>
      <c r="D25" s="20" t="str">
        <f>VLOOKUP(Table4[[#This Row],[Term ID]],Vlookup_Term!A:B,2,FALSE)</f>
        <v>Fall 2014</v>
      </c>
      <c r="E25" s="19">
        <v>4.2300000000000004</v>
      </c>
    </row>
    <row r="26" spans="1:5">
      <c r="A26" s="19" t="s">
        <v>52</v>
      </c>
      <c r="B26" s="20" t="s">
        <v>37</v>
      </c>
      <c r="C26" s="20">
        <v>1</v>
      </c>
      <c r="D26" s="20" t="str">
        <f>VLOOKUP(Table4[[#This Row],[Term ID]],Vlookup_Term!A:B,2,FALSE)</f>
        <v>Fall 2014</v>
      </c>
      <c r="E26" s="19">
        <v>4.45</v>
      </c>
    </row>
    <row r="27" spans="1:5">
      <c r="A27" s="19" t="s">
        <v>52</v>
      </c>
      <c r="B27" s="20" t="s">
        <v>38</v>
      </c>
      <c r="C27" s="20">
        <v>1</v>
      </c>
      <c r="D27" s="20" t="str">
        <f>VLOOKUP(Table4[[#This Row],[Term ID]],Vlookup_Term!A:B,2,FALSE)</f>
        <v>Fall 2014</v>
      </c>
      <c r="E27" s="19">
        <v>4.3099999999999996</v>
      </c>
    </row>
    <row r="28" spans="1:5">
      <c r="A28" s="19" t="s">
        <v>52</v>
      </c>
      <c r="B28" s="20" t="s">
        <v>39</v>
      </c>
      <c r="C28" s="20">
        <v>1</v>
      </c>
      <c r="D28" s="20" t="str">
        <f>VLOOKUP(Table4[[#This Row],[Term ID]],Vlookup_Term!A:B,2,FALSE)</f>
        <v>Fall 2014</v>
      </c>
      <c r="E28" s="19">
        <v>4.3099999999999996</v>
      </c>
    </row>
    <row r="29" spans="1:5">
      <c r="A29" s="19" t="s">
        <v>52</v>
      </c>
      <c r="B29" s="20" t="s">
        <v>40</v>
      </c>
      <c r="C29" s="20">
        <v>1</v>
      </c>
      <c r="D29" s="20" t="str">
        <f>VLOOKUP(Table4[[#This Row],[Term ID]],Vlookup_Term!A:B,2,FALSE)</f>
        <v>Fall 2014</v>
      </c>
      <c r="E29" s="19">
        <v>4.2699999999999996</v>
      </c>
    </row>
    <row r="30" spans="1:5">
      <c r="A30" s="19" t="s">
        <v>52</v>
      </c>
      <c r="B30" s="20" t="s">
        <v>41</v>
      </c>
      <c r="C30" s="20">
        <v>1</v>
      </c>
      <c r="D30" s="20" t="str">
        <f>VLOOKUP(Table4[[#This Row],[Term ID]],Vlookup_Term!A:B,2,FALSE)</f>
        <v>Fall 2014</v>
      </c>
      <c r="E30" s="19">
        <v>4.32</v>
      </c>
    </row>
    <row r="31" spans="1:5">
      <c r="A31" s="19" t="s">
        <v>52</v>
      </c>
      <c r="B31" s="20" t="s">
        <v>42</v>
      </c>
      <c r="C31" s="20">
        <v>1</v>
      </c>
      <c r="D31" s="20" t="str">
        <f>VLOOKUP(Table4[[#This Row],[Term ID]],Vlookup_Term!A:B,2,FALSE)</f>
        <v>Fall 2014</v>
      </c>
      <c r="E31" s="19">
        <v>4.25</v>
      </c>
    </row>
    <row r="32" spans="1:5">
      <c r="A32" s="19" t="s">
        <v>53</v>
      </c>
      <c r="B32" s="20" t="s">
        <v>33</v>
      </c>
      <c r="C32" s="20">
        <v>1</v>
      </c>
      <c r="D32" s="20" t="str">
        <f>VLOOKUP(Table4[[#This Row],[Term ID]],Vlookup_Term!A:B,2,FALSE)</f>
        <v>Fall 2014</v>
      </c>
      <c r="E32" s="19">
        <v>4.3</v>
      </c>
    </row>
    <row r="33" spans="1:5">
      <c r="A33" s="19" t="s">
        <v>53</v>
      </c>
      <c r="B33" s="20" t="s">
        <v>34</v>
      </c>
      <c r="C33" s="20">
        <v>1</v>
      </c>
      <c r="D33" s="20" t="str">
        <f>VLOOKUP(Table4[[#This Row],[Term ID]],Vlookup_Term!A:B,2,FALSE)</f>
        <v>Fall 2014</v>
      </c>
      <c r="E33" s="19">
        <v>4.22</v>
      </c>
    </row>
    <row r="34" spans="1:5">
      <c r="A34" s="19" t="s">
        <v>53</v>
      </c>
      <c r="B34" s="20" t="s">
        <v>35</v>
      </c>
      <c r="C34" s="20">
        <v>1</v>
      </c>
      <c r="D34" s="20" t="str">
        <f>VLOOKUP(Table4[[#This Row],[Term ID]],Vlookup_Term!A:B,2,FALSE)</f>
        <v>Fall 2014</v>
      </c>
      <c r="E34" s="19">
        <v>4.12</v>
      </c>
    </row>
    <row r="35" spans="1:5">
      <c r="A35" s="19" t="s">
        <v>53</v>
      </c>
      <c r="B35" s="20" t="s">
        <v>36</v>
      </c>
      <c r="C35" s="20">
        <v>1</v>
      </c>
      <c r="D35" s="20" t="str">
        <f>VLOOKUP(Table4[[#This Row],[Term ID]],Vlookup_Term!A:B,2,FALSE)</f>
        <v>Fall 2014</v>
      </c>
      <c r="E35" s="19">
        <v>4.18</v>
      </c>
    </row>
    <row r="36" spans="1:5">
      <c r="A36" s="19" t="s">
        <v>53</v>
      </c>
      <c r="B36" s="20" t="s">
        <v>37</v>
      </c>
      <c r="C36" s="20">
        <v>1</v>
      </c>
      <c r="D36" s="20" t="str">
        <f>VLOOKUP(Table4[[#This Row],[Term ID]],Vlookup_Term!A:B,2,FALSE)</f>
        <v>Fall 2014</v>
      </c>
      <c r="E36" s="19">
        <v>4.32</v>
      </c>
    </row>
    <row r="37" spans="1:5">
      <c r="A37" s="19" t="s">
        <v>53</v>
      </c>
      <c r="B37" s="20" t="s">
        <v>38</v>
      </c>
      <c r="C37" s="20">
        <v>1</v>
      </c>
      <c r="D37" s="20" t="str">
        <f>VLOOKUP(Table4[[#This Row],[Term ID]],Vlookup_Term!A:B,2,FALSE)</f>
        <v>Fall 2014</v>
      </c>
      <c r="E37" s="19">
        <v>4.2300000000000004</v>
      </c>
    </row>
    <row r="38" spans="1:5">
      <c r="A38" s="19" t="s">
        <v>53</v>
      </c>
      <c r="B38" s="20" t="s">
        <v>39</v>
      </c>
      <c r="C38" s="20">
        <v>1</v>
      </c>
      <c r="D38" s="20" t="str">
        <f>VLOOKUP(Table4[[#This Row],[Term ID]],Vlookup_Term!A:B,2,FALSE)</f>
        <v>Fall 2014</v>
      </c>
      <c r="E38" s="19">
        <v>4.26</v>
      </c>
    </row>
    <row r="39" spans="1:5">
      <c r="A39" s="19" t="s">
        <v>53</v>
      </c>
      <c r="B39" s="20" t="s">
        <v>40</v>
      </c>
      <c r="C39" s="20">
        <v>1</v>
      </c>
      <c r="D39" s="20" t="str">
        <f>VLOOKUP(Table4[[#This Row],[Term ID]],Vlookup_Term!A:B,2,FALSE)</f>
        <v>Fall 2014</v>
      </c>
      <c r="E39" s="19">
        <v>4.1900000000000004</v>
      </c>
    </row>
    <row r="40" spans="1:5">
      <c r="A40" s="19" t="s">
        <v>53</v>
      </c>
      <c r="B40" s="20" t="s">
        <v>41</v>
      </c>
      <c r="C40" s="20">
        <v>1</v>
      </c>
      <c r="D40" s="20" t="str">
        <f>VLOOKUP(Table4[[#This Row],[Term ID]],Vlookup_Term!A:B,2,FALSE)</f>
        <v>Fall 2014</v>
      </c>
      <c r="E40" s="19">
        <v>4.3600000000000003</v>
      </c>
    </row>
    <row r="41" spans="1:5">
      <c r="A41" s="19" t="s">
        <v>53</v>
      </c>
      <c r="B41" s="20" t="s">
        <v>42</v>
      </c>
      <c r="C41" s="20">
        <v>1</v>
      </c>
      <c r="D41" s="20" t="str">
        <f>VLOOKUP(Table4[[#This Row],[Term ID]],Vlookup_Term!A:B,2,FALSE)</f>
        <v>Fall 2014</v>
      </c>
      <c r="E41" s="19">
        <v>4.1100000000000003</v>
      </c>
    </row>
    <row r="42" spans="1:5">
      <c r="A42" s="19" t="s">
        <v>54</v>
      </c>
      <c r="B42" s="20" t="s">
        <v>33</v>
      </c>
      <c r="C42" s="20">
        <v>1</v>
      </c>
      <c r="D42" s="20" t="str">
        <f>VLOOKUP(Table4[[#This Row],[Term ID]],Vlookup_Term!A:B,2,FALSE)</f>
        <v>Fall 2014</v>
      </c>
      <c r="E42" s="19">
        <v>4.2</v>
      </c>
    </row>
    <row r="43" spans="1:5">
      <c r="A43" s="19" t="s">
        <v>54</v>
      </c>
      <c r="B43" s="20" t="s">
        <v>34</v>
      </c>
      <c r="C43" s="20">
        <v>1</v>
      </c>
      <c r="D43" s="20" t="str">
        <f>VLOOKUP(Table4[[#This Row],[Term ID]],Vlookup_Term!A:B,2,FALSE)</f>
        <v>Fall 2014</v>
      </c>
      <c r="E43" s="19">
        <v>4.2300000000000004</v>
      </c>
    </row>
    <row r="44" spans="1:5">
      <c r="A44" s="19" t="s">
        <v>54</v>
      </c>
      <c r="B44" s="20" t="s">
        <v>35</v>
      </c>
      <c r="C44" s="20">
        <v>1</v>
      </c>
      <c r="D44" s="20" t="str">
        <f>VLOOKUP(Table4[[#This Row],[Term ID]],Vlookup_Term!A:B,2,FALSE)</f>
        <v>Fall 2014</v>
      </c>
      <c r="E44" s="19">
        <v>4.05</v>
      </c>
    </row>
    <row r="45" spans="1:5">
      <c r="A45" s="19" t="s">
        <v>54</v>
      </c>
      <c r="B45" s="20" t="s">
        <v>36</v>
      </c>
      <c r="C45" s="20">
        <v>1</v>
      </c>
      <c r="D45" s="20" t="str">
        <f>VLOOKUP(Table4[[#This Row],[Term ID]],Vlookup_Term!A:B,2,FALSE)</f>
        <v>Fall 2014</v>
      </c>
      <c r="E45" s="19">
        <v>4.22</v>
      </c>
    </row>
    <row r="46" spans="1:5">
      <c r="A46" s="19" t="s">
        <v>54</v>
      </c>
      <c r="B46" s="20" t="s">
        <v>37</v>
      </c>
      <c r="C46" s="20">
        <v>1</v>
      </c>
      <c r="D46" s="20" t="str">
        <f>VLOOKUP(Table4[[#This Row],[Term ID]],Vlookup_Term!A:B,2,FALSE)</f>
        <v>Fall 2014</v>
      </c>
      <c r="E46" s="19">
        <v>4.3600000000000003</v>
      </c>
    </row>
    <row r="47" spans="1:5">
      <c r="A47" s="19" t="s">
        <v>54</v>
      </c>
      <c r="B47" s="20" t="s">
        <v>38</v>
      </c>
      <c r="C47" s="20">
        <v>1</v>
      </c>
      <c r="D47" s="20" t="str">
        <f>VLOOKUP(Table4[[#This Row],[Term ID]],Vlookup_Term!A:B,2,FALSE)</f>
        <v>Fall 2014</v>
      </c>
      <c r="E47" s="19">
        <v>4.2</v>
      </c>
    </row>
    <row r="48" spans="1:5">
      <c r="A48" s="19" t="s">
        <v>54</v>
      </c>
      <c r="B48" s="20" t="s">
        <v>39</v>
      </c>
      <c r="C48" s="20">
        <v>1</v>
      </c>
      <c r="D48" s="20" t="str">
        <f>VLOOKUP(Table4[[#This Row],[Term ID]],Vlookup_Term!A:B,2,FALSE)</f>
        <v>Fall 2014</v>
      </c>
      <c r="E48" s="19">
        <v>4.29</v>
      </c>
    </row>
    <row r="49" spans="1:5">
      <c r="A49" s="19" t="s">
        <v>54</v>
      </c>
      <c r="B49" s="20" t="s">
        <v>40</v>
      </c>
      <c r="C49" s="20">
        <v>1</v>
      </c>
      <c r="D49" s="20" t="str">
        <f>VLOOKUP(Table4[[#This Row],[Term ID]],Vlookup_Term!A:B,2,FALSE)</f>
        <v>Fall 2014</v>
      </c>
      <c r="E49" s="19">
        <v>4.24</v>
      </c>
    </row>
    <row r="50" spans="1:5">
      <c r="A50" s="19" t="s">
        <v>54</v>
      </c>
      <c r="B50" s="20" t="s">
        <v>41</v>
      </c>
      <c r="C50" s="20">
        <v>1</v>
      </c>
      <c r="D50" s="20" t="str">
        <f>VLOOKUP(Table4[[#This Row],[Term ID]],Vlookup_Term!A:B,2,FALSE)</f>
        <v>Fall 2014</v>
      </c>
      <c r="E50" s="19">
        <v>4.34</v>
      </c>
    </row>
    <row r="51" spans="1:5">
      <c r="A51" s="19" t="s">
        <v>54</v>
      </c>
      <c r="B51" s="20" t="s">
        <v>42</v>
      </c>
      <c r="C51" s="20">
        <v>1</v>
      </c>
      <c r="D51" s="20" t="str">
        <f>VLOOKUP(Table4[[#This Row],[Term ID]],Vlookup_Term!A:B,2,FALSE)</f>
        <v>Fall 2014</v>
      </c>
      <c r="E51" s="19">
        <v>4.07</v>
      </c>
    </row>
    <row r="52" spans="1:5">
      <c r="A52" s="19" t="s">
        <v>55</v>
      </c>
      <c r="B52" s="20" t="s">
        <v>33</v>
      </c>
      <c r="C52" s="20">
        <v>1</v>
      </c>
      <c r="D52" s="20" t="str">
        <f>VLOOKUP(Table4[[#This Row],[Term ID]],Vlookup_Term!A:B,2,FALSE)</f>
        <v>Fall 2014</v>
      </c>
      <c r="E52" s="19">
        <v>4.5199999999999996</v>
      </c>
    </row>
    <row r="53" spans="1:5">
      <c r="A53" s="19" t="s">
        <v>55</v>
      </c>
      <c r="B53" s="20" t="s">
        <v>34</v>
      </c>
      <c r="C53" s="20">
        <v>1</v>
      </c>
      <c r="D53" s="20" t="str">
        <f>VLOOKUP(Table4[[#This Row],[Term ID]],Vlookup_Term!A:B,2,FALSE)</f>
        <v>Fall 2014</v>
      </c>
      <c r="E53" s="19">
        <v>4.5199999999999996</v>
      </c>
    </row>
    <row r="54" spans="1:5">
      <c r="A54" s="19" t="s">
        <v>55</v>
      </c>
      <c r="B54" s="20" t="s">
        <v>35</v>
      </c>
      <c r="C54" s="20">
        <v>1</v>
      </c>
      <c r="D54" s="20" t="str">
        <f>VLOOKUP(Table4[[#This Row],[Term ID]],Vlookup_Term!A:B,2,FALSE)</f>
        <v>Fall 2014</v>
      </c>
      <c r="E54" s="19">
        <v>4.41</v>
      </c>
    </row>
    <row r="55" spans="1:5">
      <c r="A55" s="19" t="s">
        <v>55</v>
      </c>
      <c r="B55" s="20" t="s">
        <v>36</v>
      </c>
      <c r="C55" s="20">
        <v>1</v>
      </c>
      <c r="D55" s="20" t="str">
        <f>VLOOKUP(Table4[[#This Row],[Term ID]],Vlookup_Term!A:B,2,FALSE)</f>
        <v>Fall 2014</v>
      </c>
      <c r="E55" s="19">
        <v>4.3499999999999996</v>
      </c>
    </row>
    <row r="56" spans="1:5">
      <c r="A56" s="19" t="s">
        <v>55</v>
      </c>
      <c r="B56" s="20" t="s">
        <v>37</v>
      </c>
      <c r="C56" s="20">
        <v>1</v>
      </c>
      <c r="D56" s="20" t="str">
        <f>VLOOKUP(Table4[[#This Row],[Term ID]],Vlookup_Term!A:B,2,FALSE)</f>
        <v>Fall 2014</v>
      </c>
      <c r="E56" s="19">
        <v>4.63</v>
      </c>
    </row>
    <row r="57" spans="1:5">
      <c r="A57" s="19" t="s">
        <v>55</v>
      </c>
      <c r="B57" s="20" t="s">
        <v>38</v>
      </c>
      <c r="C57" s="20">
        <v>1</v>
      </c>
      <c r="D57" s="20" t="str">
        <f>VLOOKUP(Table4[[#This Row],[Term ID]],Vlookup_Term!A:B,2,FALSE)</f>
        <v>Fall 2014</v>
      </c>
      <c r="E57" s="19">
        <v>4.5599999999999996</v>
      </c>
    </row>
    <row r="58" spans="1:5">
      <c r="A58" s="19" t="s">
        <v>55</v>
      </c>
      <c r="B58" s="20" t="s">
        <v>39</v>
      </c>
      <c r="C58" s="20">
        <v>1</v>
      </c>
      <c r="D58" s="20" t="str">
        <f>VLOOKUP(Table4[[#This Row],[Term ID]],Vlookup_Term!A:B,2,FALSE)</f>
        <v>Fall 2014</v>
      </c>
      <c r="E58" s="19">
        <v>4.54</v>
      </c>
    </row>
    <row r="59" spans="1:5">
      <c r="A59" s="19" t="s">
        <v>55</v>
      </c>
      <c r="B59" s="20" t="s">
        <v>40</v>
      </c>
      <c r="C59" s="20">
        <v>1</v>
      </c>
      <c r="D59" s="20" t="str">
        <f>VLOOKUP(Table4[[#This Row],[Term ID]],Vlookup_Term!A:B,2,FALSE)</f>
        <v>Fall 2014</v>
      </c>
      <c r="E59" s="19">
        <v>4.42</v>
      </c>
    </row>
    <row r="60" spans="1:5">
      <c r="A60" s="19" t="s">
        <v>55</v>
      </c>
      <c r="B60" s="20" t="s">
        <v>41</v>
      </c>
      <c r="C60" s="20">
        <v>1</v>
      </c>
      <c r="D60" s="20" t="str">
        <f>VLOOKUP(Table4[[#This Row],[Term ID]],Vlookup_Term!A:B,2,FALSE)</f>
        <v>Fall 2014</v>
      </c>
      <c r="E60" s="19">
        <v>4.53</v>
      </c>
    </row>
    <row r="61" spans="1:5">
      <c r="A61" s="19" t="s">
        <v>55</v>
      </c>
      <c r="B61" s="20" t="s">
        <v>42</v>
      </c>
      <c r="C61" s="20">
        <v>1</v>
      </c>
      <c r="D61" s="20" t="str">
        <f>VLOOKUP(Table4[[#This Row],[Term ID]],Vlookup_Term!A:B,2,FALSE)</f>
        <v>Fall 2014</v>
      </c>
      <c r="E61" s="19">
        <v>4.37</v>
      </c>
    </row>
    <row r="62" spans="1:5">
      <c r="A62" s="19" t="s">
        <v>56</v>
      </c>
      <c r="B62" s="20" t="s">
        <v>33</v>
      </c>
      <c r="C62" s="20">
        <v>1</v>
      </c>
      <c r="D62" s="20" t="str">
        <f>VLOOKUP(Table4[[#This Row],[Term ID]],Vlookup_Term!A:B,2,FALSE)</f>
        <v>Fall 2014</v>
      </c>
      <c r="E62" s="19">
        <v>4.16</v>
      </c>
    </row>
    <row r="63" spans="1:5">
      <c r="A63" s="19" t="s">
        <v>56</v>
      </c>
      <c r="B63" s="20" t="s">
        <v>34</v>
      </c>
      <c r="C63" s="20">
        <v>1</v>
      </c>
      <c r="D63" s="20" t="str">
        <f>VLOOKUP(Table4[[#This Row],[Term ID]],Vlookup_Term!A:B,2,FALSE)</f>
        <v>Fall 2014</v>
      </c>
      <c r="E63" s="19">
        <v>4.09</v>
      </c>
    </row>
    <row r="64" spans="1:5">
      <c r="A64" s="19" t="s">
        <v>56</v>
      </c>
      <c r="B64" s="20" t="s">
        <v>35</v>
      </c>
      <c r="C64" s="20">
        <v>1</v>
      </c>
      <c r="D64" s="20" t="str">
        <f>VLOOKUP(Table4[[#This Row],[Term ID]],Vlookup_Term!A:B,2,FALSE)</f>
        <v>Fall 2014</v>
      </c>
      <c r="E64" s="19">
        <v>3.96</v>
      </c>
    </row>
    <row r="65" spans="1:5">
      <c r="A65" s="19" t="s">
        <v>56</v>
      </c>
      <c r="B65" s="20" t="s">
        <v>36</v>
      </c>
      <c r="C65" s="20">
        <v>1</v>
      </c>
      <c r="D65" s="20" t="str">
        <f>VLOOKUP(Table4[[#This Row],[Term ID]],Vlookup_Term!A:B,2,FALSE)</f>
        <v>Fall 2014</v>
      </c>
      <c r="E65" s="19">
        <v>4.0999999999999996</v>
      </c>
    </row>
    <row r="66" spans="1:5">
      <c r="A66" s="19" t="s">
        <v>56</v>
      </c>
      <c r="B66" s="20" t="s">
        <v>37</v>
      </c>
      <c r="C66" s="20">
        <v>1</v>
      </c>
      <c r="D66" s="20" t="str">
        <f>VLOOKUP(Table4[[#This Row],[Term ID]],Vlookup_Term!A:B,2,FALSE)</f>
        <v>Fall 2014</v>
      </c>
      <c r="E66" s="19">
        <v>4.33</v>
      </c>
    </row>
    <row r="67" spans="1:5">
      <c r="A67" s="19" t="s">
        <v>56</v>
      </c>
      <c r="B67" s="20" t="s">
        <v>38</v>
      </c>
      <c r="C67" s="20">
        <v>1</v>
      </c>
      <c r="D67" s="20" t="str">
        <f>VLOOKUP(Table4[[#This Row],[Term ID]],Vlookup_Term!A:B,2,FALSE)</f>
        <v>Fall 2014</v>
      </c>
      <c r="E67" s="19">
        <v>4.13</v>
      </c>
    </row>
    <row r="68" spans="1:5">
      <c r="A68" s="19" t="s">
        <v>56</v>
      </c>
      <c r="B68" s="20" t="s">
        <v>39</v>
      </c>
      <c r="C68" s="20">
        <v>1</v>
      </c>
      <c r="D68" s="20" t="str">
        <f>VLOOKUP(Table4[[#This Row],[Term ID]],Vlookup_Term!A:B,2,FALSE)</f>
        <v>Fall 2014</v>
      </c>
      <c r="E68" s="19">
        <v>4.22</v>
      </c>
    </row>
    <row r="69" spans="1:5">
      <c r="A69" s="19" t="s">
        <v>56</v>
      </c>
      <c r="B69" s="20" t="s">
        <v>40</v>
      </c>
      <c r="C69" s="20">
        <v>1</v>
      </c>
      <c r="D69" s="20" t="str">
        <f>VLOOKUP(Table4[[#This Row],[Term ID]],Vlookup_Term!A:B,2,FALSE)</f>
        <v>Fall 2014</v>
      </c>
      <c r="E69" s="19">
        <v>4.18</v>
      </c>
    </row>
    <row r="70" spans="1:5">
      <c r="A70" s="19" t="s">
        <v>56</v>
      </c>
      <c r="B70" s="20" t="s">
        <v>41</v>
      </c>
      <c r="C70" s="20">
        <v>1</v>
      </c>
      <c r="D70" s="20" t="str">
        <f>VLOOKUP(Table4[[#This Row],[Term ID]],Vlookup_Term!A:B,2,FALSE)</f>
        <v>Fall 2014</v>
      </c>
      <c r="E70" s="19">
        <v>4.3</v>
      </c>
    </row>
    <row r="71" spans="1:5">
      <c r="A71" s="19" t="s">
        <v>56</v>
      </c>
      <c r="B71" s="20" t="s">
        <v>42</v>
      </c>
      <c r="C71" s="20">
        <v>1</v>
      </c>
      <c r="D71" s="20" t="str">
        <f>VLOOKUP(Table4[[#This Row],[Term ID]],Vlookup_Term!A:B,2,FALSE)</f>
        <v>Fall 2014</v>
      </c>
      <c r="E71" s="19">
        <v>4.0199999999999996</v>
      </c>
    </row>
    <row r="72" spans="1:5">
      <c r="A72" s="19" t="s">
        <v>50</v>
      </c>
      <c r="B72" s="20" t="s">
        <v>33</v>
      </c>
      <c r="C72" s="20">
        <v>2</v>
      </c>
      <c r="D72" s="20" t="str">
        <f>VLOOKUP(Table4[[#This Row],[Term ID]],Vlookup_Term!A:B,2,FALSE)</f>
        <v>Winter 2015</v>
      </c>
      <c r="E72" s="19">
        <v>4.2300000000000004</v>
      </c>
    </row>
    <row r="73" spans="1:5">
      <c r="A73" s="19" t="s">
        <v>50</v>
      </c>
      <c r="B73" s="20" t="s">
        <v>34</v>
      </c>
      <c r="C73" s="20">
        <v>2</v>
      </c>
      <c r="D73" s="20" t="str">
        <f>VLOOKUP(Table4[[#This Row],[Term ID]],Vlookup_Term!A:B,2,FALSE)</f>
        <v>Winter 2015</v>
      </c>
      <c r="E73" s="19">
        <v>4.3</v>
      </c>
    </row>
    <row r="74" spans="1:5">
      <c r="A74" s="19" t="s">
        <v>50</v>
      </c>
      <c r="B74" s="20" t="s">
        <v>35</v>
      </c>
      <c r="C74" s="20">
        <v>2</v>
      </c>
      <c r="D74" s="20" t="str">
        <f>VLOOKUP(Table4[[#This Row],[Term ID]],Vlookup_Term!A:B,2,FALSE)</f>
        <v>Winter 2015</v>
      </c>
      <c r="E74" s="19">
        <v>4.1399999999999997</v>
      </c>
    </row>
    <row r="75" spans="1:5">
      <c r="A75" s="19" t="s">
        <v>50</v>
      </c>
      <c r="B75" s="20" t="s">
        <v>36</v>
      </c>
      <c r="C75" s="20">
        <v>2</v>
      </c>
      <c r="D75" s="20" t="str">
        <f>VLOOKUP(Table4[[#This Row],[Term ID]],Vlookup_Term!A:B,2,FALSE)</f>
        <v>Winter 2015</v>
      </c>
      <c r="E75" s="19">
        <v>4.1900000000000004</v>
      </c>
    </row>
    <row r="76" spans="1:5">
      <c r="A76" s="19" t="s">
        <v>50</v>
      </c>
      <c r="B76" s="20" t="s">
        <v>37</v>
      </c>
      <c r="C76" s="20">
        <v>2</v>
      </c>
      <c r="D76" s="20" t="str">
        <f>VLOOKUP(Table4[[#This Row],[Term ID]],Vlookup_Term!A:B,2,FALSE)</f>
        <v>Winter 2015</v>
      </c>
      <c r="E76" s="19">
        <v>4.3899999999999997</v>
      </c>
    </row>
    <row r="77" spans="1:5">
      <c r="A77" s="19" t="s">
        <v>50</v>
      </c>
      <c r="B77" s="20" t="s">
        <v>38</v>
      </c>
      <c r="C77" s="20">
        <v>2</v>
      </c>
      <c r="D77" s="20" t="str">
        <f>VLOOKUP(Table4[[#This Row],[Term ID]],Vlookup_Term!A:B,2,FALSE)</f>
        <v>Winter 2015</v>
      </c>
      <c r="E77" s="19">
        <v>4.26</v>
      </c>
    </row>
    <row r="78" spans="1:5">
      <c r="A78" s="19" t="s">
        <v>50</v>
      </c>
      <c r="B78" s="20" t="s">
        <v>39</v>
      </c>
      <c r="C78" s="20">
        <v>2</v>
      </c>
      <c r="D78" s="20" t="str">
        <f>VLOOKUP(Table4[[#This Row],[Term ID]],Vlookup_Term!A:B,2,FALSE)</f>
        <v>Winter 2015</v>
      </c>
      <c r="E78" s="19">
        <v>4.4000000000000004</v>
      </c>
    </row>
    <row r="79" spans="1:5">
      <c r="A79" s="19" t="s">
        <v>50</v>
      </c>
      <c r="B79" s="20" t="s">
        <v>40</v>
      </c>
      <c r="C79" s="20">
        <v>2</v>
      </c>
      <c r="D79" s="20" t="str">
        <f>VLOOKUP(Table4[[#This Row],[Term ID]],Vlookup_Term!A:B,2,FALSE)</f>
        <v>Winter 2015</v>
      </c>
      <c r="E79" s="19">
        <v>4.32</v>
      </c>
    </row>
    <row r="80" spans="1:5">
      <c r="A80" s="19" t="s">
        <v>50</v>
      </c>
      <c r="B80" s="20" t="s">
        <v>41</v>
      </c>
      <c r="C80" s="20">
        <v>2</v>
      </c>
      <c r="D80" s="20" t="str">
        <f>VLOOKUP(Table4[[#This Row],[Term ID]],Vlookup_Term!A:B,2,FALSE)</f>
        <v>Winter 2015</v>
      </c>
      <c r="E80" s="19">
        <v>4.41</v>
      </c>
    </row>
    <row r="81" spans="1:5">
      <c r="A81" s="19" t="s">
        <v>50</v>
      </c>
      <c r="B81" s="20" t="s">
        <v>42</v>
      </c>
      <c r="C81" s="20">
        <v>2</v>
      </c>
      <c r="D81" s="20" t="str">
        <f>VLOOKUP(Table4[[#This Row],[Term ID]],Vlookup_Term!A:B,2,FALSE)</f>
        <v>Winter 2015</v>
      </c>
      <c r="E81" s="19">
        <v>4.1399999999999997</v>
      </c>
    </row>
    <row r="82" spans="1:5">
      <c r="A82" s="19" t="s">
        <v>51</v>
      </c>
      <c r="B82" s="20" t="s">
        <v>33</v>
      </c>
      <c r="C82" s="20">
        <v>2</v>
      </c>
      <c r="D82" s="20" t="str">
        <f>VLOOKUP(Table4[[#This Row],[Term ID]],Vlookup_Term!A:B,2,FALSE)</f>
        <v>Winter 2015</v>
      </c>
      <c r="E82" s="19">
        <v>3.72</v>
      </c>
    </row>
    <row r="83" spans="1:5">
      <c r="A83" s="19" t="s">
        <v>51</v>
      </c>
      <c r="B83" s="20" t="s">
        <v>34</v>
      </c>
      <c r="C83" s="20">
        <v>2</v>
      </c>
      <c r="D83" s="20" t="str">
        <f>VLOOKUP(Table4[[#This Row],[Term ID]],Vlookup_Term!A:B,2,FALSE)</f>
        <v>Winter 2015</v>
      </c>
      <c r="E83" s="19">
        <v>3.88</v>
      </c>
    </row>
    <row r="84" spans="1:5">
      <c r="A84" s="19" t="s">
        <v>51</v>
      </c>
      <c r="B84" s="20" t="s">
        <v>35</v>
      </c>
      <c r="C84" s="20">
        <v>2</v>
      </c>
      <c r="D84" s="20" t="str">
        <f>VLOOKUP(Table4[[#This Row],[Term ID]],Vlookup_Term!A:B,2,FALSE)</f>
        <v>Winter 2015</v>
      </c>
      <c r="E84" s="19">
        <v>3.61</v>
      </c>
    </row>
    <row r="85" spans="1:5">
      <c r="A85" s="19" t="s">
        <v>51</v>
      </c>
      <c r="B85" s="20" t="s">
        <v>36</v>
      </c>
      <c r="C85" s="20">
        <v>2</v>
      </c>
      <c r="D85" s="20" t="str">
        <f>VLOOKUP(Table4[[#This Row],[Term ID]],Vlookup_Term!A:B,2,FALSE)</f>
        <v>Winter 2015</v>
      </c>
      <c r="E85" s="19">
        <v>4</v>
      </c>
    </row>
    <row r="86" spans="1:5">
      <c r="A86" s="19" t="s">
        <v>51</v>
      </c>
      <c r="B86" s="20" t="s">
        <v>37</v>
      </c>
      <c r="C86" s="20">
        <v>2</v>
      </c>
      <c r="D86" s="20" t="str">
        <f>VLOOKUP(Table4[[#This Row],[Term ID]],Vlookup_Term!A:B,2,FALSE)</f>
        <v>Winter 2015</v>
      </c>
      <c r="E86" s="19">
        <v>4.17</v>
      </c>
    </row>
    <row r="87" spans="1:5">
      <c r="A87" s="19" t="s">
        <v>51</v>
      </c>
      <c r="B87" s="20" t="s">
        <v>38</v>
      </c>
      <c r="C87" s="20">
        <v>2</v>
      </c>
      <c r="D87" s="20" t="str">
        <f>VLOOKUP(Table4[[#This Row],[Term ID]],Vlookup_Term!A:B,2,FALSE)</f>
        <v>Winter 2015</v>
      </c>
      <c r="E87" s="19">
        <v>3.87</v>
      </c>
    </row>
    <row r="88" spans="1:5">
      <c r="A88" s="19" t="s">
        <v>51</v>
      </c>
      <c r="B88" s="20" t="s">
        <v>39</v>
      </c>
      <c r="C88" s="20">
        <v>2</v>
      </c>
      <c r="D88" s="20" t="str">
        <f>VLOOKUP(Table4[[#This Row],[Term ID]],Vlookup_Term!A:B,2,FALSE)</f>
        <v>Winter 2015</v>
      </c>
      <c r="E88" s="19">
        <v>4.13</v>
      </c>
    </row>
    <row r="89" spans="1:5">
      <c r="A89" s="19" t="s">
        <v>51</v>
      </c>
      <c r="B89" s="20" t="s">
        <v>40</v>
      </c>
      <c r="C89" s="20">
        <v>2</v>
      </c>
      <c r="D89" s="20" t="str">
        <f>VLOOKUP(Table4[[#This Row],[Term ID]],Vlookup_Term!A:B,2,FALSE)</f>
        <v>Winter 2015</v>
      </c>
      <c r="E89" s="19">
        <v>3.92</v>
      </c>
    </row>
    <row r="90" spans="1:5">
      <c r="A90" s="19" t="s">
        <v>51</v>
      </c>
      <c r="B90" s="20" t="s">
        <v>41</v>
      </c>
      <c r="C90" s="20">
        <v>2</v>
      </c>
      <c r="D90" s="20" t="str">
        <f>VLOOKUP(Table4[[#This Row],[Term ID]],Vlookup_Term!A:B,2,FALSE)</f>
        <v>Winter 2015</v>
      </c>
      <c r="E90" s="19">
        <v>4.16</v>
      </c>
    </row>
    <row r="91" spans="1:5">
      <c r="A91" s="19" t="s">
        <v>51</v>
      </c>
      <c r="B91" s="20" t="s">
        <v>42</v>
      </c>
      <c r="C91" s="20">
        <v>2</v>
      </c>
      <c r="D91" s="20" t="str">
        <f>VLOOKUP(Table4[[#This Row],[Term ID]],Vlookup_Term!A:B,2,FALSE)</f>
        <v>Winter 2015</v>
      </c>
      <c r="E91" s="19">
        <v>3.68</v>
      </c>
    </row>
    <row r="92" spans="1:5">
      <c r="A92" s="19" t="s">
        <v>52</v>
      </c>
      <c r="B92" s="20" t="s">
        <v>33</v>
      </c>
      <c r="C92" s="20">
        <v>2</v>
      </c>
      <c r="D92" s="20" t="str">
        <f>VLOOKUP(Table4[[#This Row],[Term ID]],Vlookup_Term!A:B,2,FALSE)</f>
        <v>Winter 2015</v>
      </c>
      <c r="E92" s="19">
        <v>4.42</v>
      </c>
    </row>
    <row r="93" spans="1:5">
      <c r="A93" s="19" t="s">
        <v>52</v>
      </c>
      <c r="B93" s="20" t="s">
        <v>34</v>
      </c>
      <c r="C93" s="20">
        <v>2</v>
      </c>
      <c r="D93" s="20" t="str">
        <f>VLOOKUP(Table4[[#This Row],[Term ID]],Vlookup_Term!A:B,2,FALSE)</f>
        <v>Winter 2015</v>
      </c>
      <c r="E93" s="19">
        <v>4.3099999999999996</v>
      </c>
    </row>
    <row r="94" spans="1:5">
      <c r="A94" s="19" t="s">
        <v>52</v>
      </c>
      <c r="B94" s="20" t="s">
        <v>35</v>
      </c>
      <c r="C94" s="20">
        <v>2</v>
      </c>
      <c r="D94" s="20" t="str">
        <f>VLOOKUP(Table4[[#This Row],[Term ID]],Vlookup_Term!A:B,2,FALSE)</f>
        <v>Winter 2015</v>
      </c>
      <c r="E94" s="19">
        <v>4.2699999999999996</v>
      </c>
    </row>
    <row r="95" spans="1:5">
      <c r="A95" s="19" t="s">
        <v>52</v>
      </c>
      <c r="B95" s="20" t="s">
        <v>36</v>
      </c>
      <c r="C95" s="20">
        <v>2</v>
      </c>
      <c r="D95" s="20" t="str">
        <f>VLOOKUP(Table4[[#This Row],[Term ID]],Vlookup_Term!A:B,2,FALSE)</f>
        <v>Winter 2015</v>
      </c>
      <c r="E95" s="19">
        <v>4.2699999999999996</v>
      </c>
    </row>
    <row r="96" spans="1:5">
      <c r="A96" s="19" t="s">
        <v>52</v>
      </c>
      <c r="B96" s="20" t="s">
        <v>37</v>
      </c>
      <c r="C96" s="20">
        <v>2</v>
      </c>
      <c r="D96" s="20" t="str">
        <f>VLOOKUP(Table4[[#This Row],[Term ID]],Vlookup_Term!A:B,2,FALSE)</f>
        <v>Winter 2015</v>
      </c>
      <c r="E96" s="19">
        <v>4.49</v>
      </c>
    </row>
    <row r="97" spans="1:5">
      <c r="A97" s="19" t="s">
        <v>52</v>
      </c>
      <c r="B97" s="20" t="s">
        <v>38</v>
      </c>
      <c r="C97" s="20">
        <v>2</v>
      </c>
      <c r="D97" s="20" t="str">
        <f>VLOOKUP(Table4[[#This Row],[Term ID]],Vlookup_Term!A:B,2,FALSE)</f>
        <v>Winter 2015</v>
      </c>
      <c r="E97" s="19">
        <v>4.38</v>
      </c>
    </row>
    <row r="98" spans="1:5">
      <c r="A98" s="19" t="s">
        <v>52</v>
      </c>
      <c r="B98" s="20" t="s">
        <v>39</v>
      </c>
      <c r="C98" s="20">
        <v>2</v>
      </c>
      <c r="D98" s="20" t="str">
        <f>VLOOKUP(Table4[[#This Row],[Term ID]],Vlookup_Term!A:B,2,FALSE)</f>
        <v>Winter 2015</v>
      </c>
      <c r="E98" s="19">
        <v>4.33</v>
      </c>
    </row>
    <row r="99" spans="1:5">
      <c r="A99" s="19" t="s">
        <v>52</v>
      </c>
      <c r="B99" s="20" t="s">
        <v>40</v>
      </c>
      <c r="C99" s="20">
        <v>2</v>
      </c>
      <c r="D99" s="20" t="str">
        <f>VLOOKUP(Table4[[#This Row],[Term ID]],Vlookup_Term!A:B,2,FALSE)</f>
        <v>Winter 2015</v>
      </c>
      <c r="E99" s="19">
        <v>4.32</v>
      </c>
    </row>
    <row r="100" spans="1:5">
      <c r="A100" s="19" t="s">
        <v>52</v>
      </c>
      <c r="B100" s="20" t="s">
        <v>41</v>
      </c>
      <c r="C100" s="20">
        <v>2</v>
      </c>
      <c r="D100" s="20" t="str">
        <f>VLOOKUP(Table4[[#This Row],[Term ID]],Vlookup_Term!A:B,2,FALSE)</f>
        <v>Winter 2015</v>
      </c>
      <c r="E100" s="19">
        <v>4.38</v>
      </c>
    </row>
    <row r="101" spans="1:5">
      <c r="A101" s="19" t="s">
        <v>52</v>
      </c>
      <c r="B101" s="20" t="s">
        <v>42</v>
      </c>
      <c r="C101" s="20">
        <v>2</v>
      </c>
      <c r="D101" s="20" t="str">
        <f>VLOOKUP(Table4[[#This Row],[Term ID]],Vlookup_Term!A:B,2,FALSE)</f>
        <v>Winter 2015</v>
      </c>
      <c r="E101" s="19">
        <v>4.3099999999999996</v>
      </c>
    </row>
    <row r="102" spans="1:5">
      <c r="A102" s="19" t="s">
        <v>53</v>
      </c>
      <c r="B102" s="20" t="s">
        <v>33</v>
      </c>
      <c r="C102" s="20">
        <v>2</v>
      </c>
      <c r="D102" s="20" t="str">
        <f>VLOOKUP(Table4[[#This Row],[Term ID]],Vlookup_Term!A:B,2,FALSE)</f>
        <v>Winter 2015</v>
      </c>
      <c r="E102" s="19">
        <v>4.22</v>
      </c>
    </row>
    <row r="103" spans="1:5">
      <c r="A103" s="19" t="s">
        <v>53</v>
      </c>
      <c r="B103" s="20" t="s">
        <v>34</v>
      </c>
      <c r="C103" s="20">
        <v>2</v>
      </c>
      <c r="D103" s="20" t="str">
        <f>VLOOKUP(Table4[[#This Row],[Term ID]],Vlookup_Term!A:B,2,FALSE)</f>
        <v>Winter 2015</v>
      </c>
      <c r="E103" s="19">
        <v>4.16</v>
      </c>
    </row>
    <row r="104" spans="1:5">
      <c r="A104" s="19" t="s">
        <v>53</v>
      </c>
      <c r="B104" s="20" t="s">
        <v>35</v>
      </c>
      <c r="C104" s="20">
        <v>2</v>
      </c>
      <c r="D104" s="20" t="str">
        <f>VLOOKUP(Table4[[#This Row],[Term ID]],Vlookup_Term!A:B,2,FALSE)</f>
        <v>Winter 2015</v>
      </c>
      <c r="E104" s="19">
        <v>4.07</v>
      </c>
    </row>
    <row r="105" spans="1:5">
      <c r="A105" s="19" t="s">
        <v>53</v>
      </c>
      <c r="B105" s="20" t="s">
        <v>36</v>
      </c>
      <c r="C105" s="20">
        <v>2</v>
      </c>
      <c r="D105" s="20" t="str">
        <f>VLOOKUP(Table4[[#This Row],[Term ID]],Vlookup_Term!A:B,2,FALSE)</f>
        <v>Winter 2015</v>
      </c>
      <c r="E105" s="19">
        <v>4.1500000000000004</v>
      </c>
    </row>
    <row r="106" spans="1:5">
      <c r="A106" s="19" t="s">
        <v>53</v>
      </c>
      <c r="B106" s="20" t="s">
        <v>37</v>
      </c>
      <c r="C106" s="20">
        <v>2</v>
      </c>
      <c r="D106" s="20" t="str">
        <f>VLOOKUP(Table4[[#This Row],[Term ID]],Vlookup_Term!A:B,2,FALSE)</f>
        <v>Winter 2015</v>
      </c>
      <c r="E106" s="19">
        <v>4.3099999999999996</v>
      </c>
    </row>
    <row r="107" spans="1:5">
      <c r="A107" s="19" t="s">
        <v>53</v>
      </c>
      <c r="B107" s="20" t="s">
        <v>38</v>
      </c>
      <c r="C107" s="20">
        <v>2</v>
      </c>
      <c r="D107" s="20" t="str">
        <f>VLOOKUP(Table4[[#This Row],[Term ID]],Vlookup_Term!A:B,2,FALSE)</f>
        <v>Winter 2015</v>
      </c>
      <c r="E107" s="19">
        <v>4.2</v>
      </c>
    </row>
    <row r="108" spans="1:5">
      <c r="A108" s="19" t="s">
        <v>53</v>
      </c>
      <c r="B108" s="20" t="s">
        <v>39</v>
      </c>
      <c r="C108" s="20">
        <v>2</v>
      </c>
      <c r="D108" s="20" t="str">
        <f>VLOOKUP(Table4[[#This Row],[Term ID]],Vlookup_Term!A:B,2,FALSE)</f>
        <v>Winter 2015</v>
      </c>
      <c r="E108" s="19">
        <v>4.2300000000000004</v>
      </c>
    </row>
    <row r="109" spans="1:5">
      <c r="A109" s="19" t="s">
        <v>53</v>
      </c>
      <c r="B109" s="20" t="s">
        <v>40</v>
      </c>
      <c r="C109" s="20">
        <v>2</v>
      </c>
      <c r="D109" s="20" t="str">
        <f>VLOOKUP(Table4[[#This Row],[Term ID]],Vlookup_Term!A:B,2,FALSE)</f>
        <v>Winter 2015</v>
      </c>
      <c r="E109" s="19">
        <v>4.1900000000000004</v>
      </c>
    </row>
    <row r="110" spans="1:5">
      <c r="A110" s="19" t="s">
        <v>53</v>
      </c>
      <c r="B110" s="20" t="s">
        <v>41</v>
      </c>
      <c r="C110" s="20">
        <v>2</v>
      </c>
      <c r="D110" s="20" t="str">
        <f>VLOOKUP(Table4[[#This Row],[Term ID]],Vlookup_Term!A:B,2,FALSE)</f>
        <v>Winter 2015</v>
      </c>
      <c r="E110" s="19">
        <v>4.37</v>
      </c>
    </row>
    <row r="111" spans="1:5">
      <c r="A111" s="19" t="s">
        <v>53</v>
      </c>
      <c r="B111" s="20" t="s">
        <v>42</v>
      </c>
      <c r="C111" s="20">
        <v>2</v>
      </c>
      <c r="D111" s="20" t="str">
        <f>VLOOKUP(Table4[[#This Row],[Term ID]],Vlookup_Term!A:B,2,FALSE)</f>
        <v>Winter 2015</v>
      </c>
      <c r="E111" s="19">
        <v>4.03</v>
      </c>
    </row>
    <row r="112" spans="1:5">
      <c r="A112" s="19" t="s">
        <v>54</v>
      </c>
      <c r="B112" s="20" t="s">
        <v>33</v>
      </c>
      <c r="C112" s="20">
        <v>2</v>
      </c>
      <c r="D112" s="20" t="str">
        <f>VLOOKUP(Table4[[#This Row],[Term ID]],Vlookup_Term!A:B,2,FALSE)</f>
        <v>Winter 2015</v>
      </c>
      <c r="E112" s="19">
        <v>4.21</v>
      </c>
    </row>
    <row r="113" spans="1:5">
      <c r="A113" s="19" t="s">
        <v>54</v>
      </c>
      <c r="B113" s="20" t="s">
        <v>34</v>
      </c>
      <c r="C113" s="20">
        <v>2</v>
      </c>
      <c r="D113" s="20" t="str">
        <f>VLOOKUP(Table4[[#This Row],[Term ID]],Vlookup_Term!A:B,2,FALSE)</f>
        <v>Winter 2015</v>
      </c>
      <c r="E113" s="19">
        <v>4.29</v>
      </c>
    </row>
    <row r="114" spans="1:5">
      <c r="A114" s="19" t="s">
        <v>54</v>
      </c>
      <c r="B114" s="20" t="s">
        <v>35</v>
      </c>
      <c r="C114" s="20">
        <v>2</v>
      </c>
      <c r="D114" s="20" t="str">
        <f>VLOOKUP(Table4[[#This Row],[Term ID]],Vlookup_Term!A:B,2,FALSE)</f>
        <v>Winter 2015</v>
      </c>
      <c r="E114" s="19">
        <v>4.09</v>
      </c>
    </row>
    <row r="115" spans="1:5">
      <c r="A115" s="19" t="s">
        <v>54</v>
      </c>
      <c r="B115" s="20" t="s">
        <v>36</v>
      </c>
      <c r="C115" s="20">
        <v>2</v>
      </c>
      <c r="D115" s="20" t="str">
        <f>VLOOKUP(Table4[[#This Row],[Term ID]],Vlookup_Term!A:B,2,FALSE)</f>
        <v>Winter 2015</v>
      </c>
      <c r="E115" s="19">
        <v>4.25</v>
      </c>
    </row>
    <row r="116" spans="1:5">
      <c r="A116" s="19" t="s">
        <v>54</v>
      </c>
      <c r="B116" s="20" t="s">
        <v>37</v>
      </c>
      <c r="C116" s="20">
        <v>2</v>
      </c>
      <c r="D116" s="20" t="str">
        <f>VLOOKUP(Table4[[#This Row],[Term ID]],Vlookup_Term!A:B,2,FALSE)</f>
        <v>Winter 2015</v>
      </c>
      <c r="E116" s="19">
        <v>4.38</v>
      </c>
    </row>
    <row r="117" spans="1:5">
      <c r="A117" s="19" t="s">
        <v>54</v>
      </c>
      <c r="B117" s="20" t="s">
        <v>38</v>
      </c>
      <c r="C117" s="20">
        <v>2</v>
      </c>
      <c r="D117" s="20" t="str">
        <f>VLOOKUP(Table4[[#This Row],[Term ID]],Vlookup_Term!A:B,2,FALSE)</f>
        <v>Winter 2015</v>
      </c>
      <c r="E117" s="19">
        <v>4.21</v>
      </c>
    </row>
    <row r="118" spans="1:5">
      <c r="A118" s="19" t="s">
        <v>54</v>
      </c>
      <c r="B118" s="20" t="s">
        <v>39</v>
      </c>
      <c r="C118" s="20">
        <v>2</v>
      </c>
      <c r="D118" s="20" t="str">
        <f>VLOOKUP(Table4[[#This Row],[Term ID]],Vlookup_Term!A:B,2,FALSE)</f>
        <v>Winter 2015</v>
      </c>
      <c r="E118" s="19">
        <v>4.33</v>
      </c>
    </row>
    <row r="119" spans="1:5">
      <c r="A119" s="19" t="s">
        <v>54</v>
      </c>
      <c r="B119" s="20" t="s">
        <v>40</v>
      </c>
      <c r="C119" s="20">
        <v>2</v>
      </c>
      <c r="D119" s="20" t="str">
        <f>VLOOKUP(Table4[[#This Row],[Term ID]],Vlookup_Term!A:B,2,FALSE)</f>
        <v>Winter 2015</v>
      </c>
      <c r="E119" s="19">
        <v>4.26</v>
      </c>
    </row>
    <row r="120" spans="1:5">
      <c r="A120" s="19" t="s">
        <v>54</v>
      </c>
      <c r="B120" s="20" t="s">
        <v>41</v>
      </c>
      <c r="C120" s="20">
        <v>2</v>
      </c>
      <c r="D120" s="20" t="str">
        <f>VLOOKUP(Table4[[#This Row],[Term ID]],Vlookup_Term!A:B,2,FALSE)</f>
        <v>Winter 2015</v>
      </c>
      <c r="E120" s="19">
        <v>4.41</v>
      </c>
    </row>
    <row r="121" spans="1:5">
      <c r="A121" s="19" t="s">
        <v>54</v>
      </c>
      <c r="B121" s="20" t="s">
        <v>42</v>
      </c>
      <c r="C121" s="20">
        <v>2</v>
      </c>
      <c r="D121" s="20" t="str">
        <f>VLOOKUP(Table4[[#This Row],[Term ID]],Vlookup_Term!A:B,2,FALSE)</f>
        <v>Winter 2015</v>
      </c>
      <c r="E121" s="19">
        <v>4.07</v>
      </c>
    </row>
    <row r="122" spans="1:5">
      <c r="A122" s="19" t="s">
        <v>55</v>
      </c>
      <c r="B122" s="20" t="s">
        <v>33</v>
      </c>
      <c r="C122" s="20">
        <v>2</v>
      </c>
      <c r="D122" s="20" t="str">
        <f>VLOOKUP(Table4[[#This Row],[Term ID]],Vlookup_Term!A:B,2,FALSE)</f>
        <v>Winter 2015</v>
      </c>
      <c r="E122" s="19">
        <v>4.55</v>
      </c>
    </row>
    <row r="123" spans="1:5">
      <c r="A123" s="19" t="s">
        <v>55</v>
      </c>
      <c r="B123" s="20" t="s">
        <v>34</v>
      </c>
      <c r="C123" s="20">
        <v>2</v>
      </c>
      <c r="D123" s="20" t="str">
        <f>VLOOKUP(Table4[[#This Row],[Term ID]],Vlookup_Term!A:B,2,FALSE)</f>
        <v>Winter 2015</v>
      </c>
      <c r="E123" s="19">
        <v>4.5</v>
      </c>
    </row>
    <row r="124" spans="1:5">
      <c r="A124" s="19" t="s">
        <v>55</v>
      </c>
      <c r="B124" s="20" t="s">
        <v>35</v>
      </c>
      <c r="C124" s="20">
        <v>2</v>
      </c>
      <c r="D124" s="20" t="str">
        <f>VLOOKUP(Table4[[#This Row],[Term ID]],Vlookup_Term!A:B,2,FALSE)</f>
        <v>Winter 2015</v>
      </c>
      <c r="E124" s="19">
        <v>4.43</v>
      </c>
    </row>
    <row r="125" spans="1:5">
      <c r="A125" s="19" t="s">
        <v>55</v>
      </c>
      <c r="B125" s="20" t="s">
        <v>36</v>
      </c>
      <c r="C125" s="20">
        <v>2</v>
      </c>
      <c r="D125" s="20" t="str">
        <f>VLOOKUP(Table4[[#This Row],[Term ID]],Vlookup_Term!A:B,2,FALSE)</f>
        <v>Winter 2015</v>
      </c>
      <c r="E125" s="19">
        <v>4.4000000000000004</v>
      </c>
    </row>
    <row r="126" spans="1:5">
      <c r="A126" s="19" t="s">
        <v>55</v>
      </c>
      <c r="B126" s="20" t="s">
        <v>37</v>
      </c>
      <c r="C126" s="20">
        <v>2</v>
      </c>
      <c r="D126" s="20" t="str">
        <f>VLOOKUP(Table4[[#This Row],[Term ID]],Vlookup_Term!A:B,2,FALSE)</f>
        <v>Winter 2015</v>
      </c>
      <c r="E126" s="19">
        <v>4.63</v>
      </c>
    </row>
    <row r="127" spans="1:5">
      <c r="A127" s="19" t="s">
        <v>55</v>
      </c>
      <c r="B127" s="20" t="s">
        <v>38</v>
      </c>
      <c r="C127" s="20">
        <v>2</v>
      </c>
      <c r="D127" s="20" t="str">
        <f>VLOOKUP(Table4[[#This Row],[Term ID]],Vlookup_Term!A:B,2,FALSE)</f>
        <v>Winter 2015</v>
      </c>
      <c r="E127" s="19">
        <v>4.55</v>
      </c>
    </row>
    <row r="128" spans="1:5">
      <c r="A128" s="19" t="s">
        <v>55</v>
      </c>
      <c r="B128" s="20" t="s">
        <v>39</v>
      </c>
      <c r="C128" s="20">
        <v>2</v>
      </c>
      <c r="D128" s="20" t="str">
        <f>VLOOKUP(Table4[[#This Row],[Term ID]],Vlookup_Term!A:B,2,FALSE)</f>
        <v>Winter 2015</v>
      </c>
      <c r="E128" s="19">
        <v>4.54</v>
      </c>
    </row>
    <row r="129" spans="1:5">
      <c r="A129" s="19" t="s">
        <v>55</v>
      </c>
      <c r="B129" s="20" t="s">
        <v>40</v>
      </c>
      <c r="C129" s="20">
        <v>2</v>
      </c>
      <c r="D129" s="20" t="str">
        <f>VLOOKUP(Table4[[#This Row],[Term ID]],Vlookup_Term!A:B,2,FALSE)</f>
        <v>Winter 2015</v>
      </c>
      <c r="E129" s="19">
        <v>4.5</v>
      </c>
    </row>
    <row r="130" spans="1:5">
      <c r="A130" s="19" t="s">
        <v>55</v>
      </c>
      <c r="B130" s="20" t="s">
        <v>41</v>
      </c>
      <c r="C130" s="20">
        <v>2</v>
      </c>
      <c r="D130" s="20" t="str">
        <f>VLOOKUP(Table4[[#This Row],[Term ID]],Vlookup_Term!A:B,2,FALSE)</f>
        <v>Winter 2015</v>
      </c>
      <c r="E130" s="19">
        <v>4.49</v>
      </c>
    </row>
    <row r="131" spans="1:5">
      <c r="A131" s="19" t="s">
        <v>55</v>
      </c>
      <c r="B131" s="20" t="s">
        <v>42</v>
      </c>
      <c r="C131" s="20">
        <v>2</v>
      </c>
      <c r="D131" s="20" t="str">
        <f>VLOOKUP(Table4[[#This Row],[Term ID]],Vlookup_Term!A:B,2,FALSE)</f>
        <v>Winter 2015</v>
      </c>
      <c r="E131" s="19">
        <v>4.46</v>
      </c>
    </row>
    <row r="132" spans="1:5">
      <c r="A132" s="19" t="s">
        <v>56</v>
      </c>
      <c r="B132" s="20" t="s">
        <v>33</v>
      </c>
      <c r="C132" s="20">
        <v>2</v>
      </c>
      <c r="D132" s="20" t="str">
        <f>VLOOKUP(Table4[[#This Row],[Term ID]],Vlookup_Term!A:B,2,FALSE)</f>
        <v>Winter 2015</v>
      </c>
      <c r="E132" s="19">
        <v>4.24</v>
      </c>
    </row>
    <row r="133" spans="1:5">
      <c r="A133" s="19" t="s">
        <v>56</v>
      </c>
      <c r="B133" s="20" t="s">
        <v>34</v>
      </c>
      <c r="C133" s="20">
        <v>2</v>
      </c>
      <c r="D133" s="20" t="str">
        <f>VLOOKUP(Table4[[#This Row],[Term ID]],Vlookup_Term!A:B,2,FALSE)</f>
        <v>Winter 2015</v>
      </c>
      <c r="E133" s="19">
        <v>4.1900000000000004</v>
      </c>
    </row>
    <row r="134" spans="1:5">
      <c r="A134" s="19" t="s">
        <v>56</v>
      </c>
      <c r="B134" s="20" t="s">
        <v>35</v>
      </c>
      <c r="C134" s="20">
        <v>2</v>
      </c>
      <c r="D134" s="20" t="str">
        <f>VLOOKUP(Table4[[#This Row],[Term ID]],Vlookup_Term!A:B,2,FALSE)</f>
        <v>Winter 2015</v>
      </c>
      <c r="E134" s="19">
        <v>4.1100000000000003</v>
      </c>
    </row>
    <row r="135" spans="1:5">
      <c r="A135" s="19" t="s">
        <v>56</v>
      </c>
      <c r="B135" s="20" t="s">
        <v>36</v>
      </c>
      <c r="C135" s="20">
        <v>2</v>
      </c>
      <c r="D135" s="20" t="str">
        <f>VLOOKUP(Table4[[#This Row],[Term ID]],Vlookup_Term!A:B,2,FALSE)</f>
        <v>Winter 2015</v>
      </c>
      <c r="E135" s="19">
        <v>4.13</v>
      </c>
    </row>
    <row r="136" spans="1:5">
      <c r="A136" s="19" t="s">
        <v>56</v>
      </c>
      <c r="B136" s="20" t="s">
        <v>37</v>
      </c>
      <c r="C136" s="20">
        <v>2</v>
      </c>
      <c r="D136" s="20" t="str">
        <f>VLOOKUP(Table4[[#This Row],[Term ID]],Vlookup_Term!A:B,2,FALSE)</f>
        <v>Winter 2015</v>
      </c>
      <c r="E136" s="19">
        <v>4.33</v>
      </c>
    </row>
    <row r="137" spans="1:5">
      <c r="A137" s="19" t="s">
        <v>56</v>
      </c>
      <c r="B137" s="20" t="s">
        <v>38</v>
      </c>
      <c r="C137" s="20">
        <v>2</v>
      </c>
      <c r="D137" s="20" t="str">
        <f>VLOOKUP(Table4[[#This Row],[Term ID]],Vlookup_Term!A:B,2,FALSE)</f>
        <v>Winter 2015</v>
      </c>
      <c r="E137" s="19">
        <v>4.2</v>
      </c>
    </row>
    <row r="138" spans="1:5">
      <c r="A138" s="19" t="s">
        <v>56</v>
      </c>
      <c r="B138" s="20" t="s">
        <v>39</v>
      </c>
      <c r="C138" s="20">
        <v>2</v>
      </c>
      <c r="D138" s="20" t="str">
        <f>VLOOKUP(Table4[[#This Row],[Term ID]],Vlookup_Term!A:B,2,FALSE)</f>
        <v>Winter 2015</v>
      </c>
      <c r="E138" s="19">
        <v>4.26</v>
      </c>
    </row>
    <row r="139" spans="1:5">
      <c r="A139" s="19" t="s">
        <v>56</v>
      </c>
      <c r="B139" s="20" t="s">
        <v>40</v>
      </c>
      <c r="C139" s="20">
        <v>2</v>
      </c>
      <c r="D139" s="20" t="str">
        <f>VLOOKUP(Table4[[#This Row],[Term ID]],Vlookup_Term!A:B,2,FALSE)</f>
        <v>Winter 2015</v>
      </c>
      <c r="E139" s="19">
        <v>4.28</v>
      </c>
    </row>
    <row r="140" spans="1:5">
      <c r="A140" s="19" t="s">
        <v>56</v>
      </c>
      <c r="B140" s="20" t="s">
        <v>41</v>
      </c>
      <c r="C140" s="20">
        <v>2</v>
      </c>
      <c r="D140" s="20" t="str">
        <f>VLOOKUP(Table4[[#This Row],[Term ID]],Vlookup_Term!A:B,2,FALSE)</f>
        <v>Winter 2015</v>
      </c>
      <c r="E140" s="19">
        <v>4.3899999999999997</v>
      </c>
    </row>
    <row r="141" spans="1:5">
      <c r="A141" s="19" t="s">
        <v>56</v>
      </c>
      <c r="B141" s="20" t="s">
        <v>42</v>
      </c>
      <c r="C141" s="20">
        <v>2</v>
      </c>
      <c r="D141" s="20" t="str">
        <f>VLOOKUP(Table4[[#This Row],[Term ID]],Vlookup_Term!A:B,2,FALSE)</f>
        <v>Winter 2015</v>
      </c>
      <c r="E141" s="19">
        <v>4.1100000000000003</v>
      </c>
    </row>
    <row r="142" spans="1:5">
      <c r="A142" s="19" t="s">
        <v>50</v>
      </c>
      <c r="B142" s="20" t="s">
        <v>33</v>
      </c>
      <c r="C142" s="19">
        <v>3</v>
      </c>
      <c r="D142" s="19" t="str">
        <f>VLOOKUP(Table4[[#This Row],[Term ID]],Vlookup_Term!A:B,2,FALSE)</f>
        <v>Spring 2015</v>
      </c>
      <c r="E142" s="19">
        <v>4.13</v>
      </c>
    </row>
    <row r="143" spans="1:5">
      <c r="A143" s="19" t="s">
        <v>50</v>
      </c>
      <c r="B143" s="20" t="s">
        <v>34</v>
      </c>
      <c r="C143" s="19">
        <v>3</v>
      </c>
      <c r="D143" s="19" t="str">
        <f>VLOOKUP(Table4[[#This Row],[Term ID]],Vlookup_Term!A:B,2,FALSE)</f>
        <v>Spring 2015</v>
      </c>
      <c r="E143" s="19">
        <v>4.1900000000000004</v>
      </c>
    </row>
    <row r="144" spans="1:5">
      <c r="A144" s="19" t="s">
        <v>50</v>
      </c>
      <c r="B144" s="20" t="s">
        <v>35</v>
      </c>
      <c r="C144" s="19">
        <v>3</v>
      </c>
      <c r="D144" s="19" t="str">
        <f>VLOOKUP(Table4[[#This Row],[Term ID]],Vlookup_Term!A:B,2,FALSE)</f>
        <v>Spring 2015</v>
      </c>
      <c r="E144" s="19">
        <v>4.01</v>
      </c>
    </row>
    <row r="145" spans="1:5">
      <c r="A145" s="19" t="s">
        <v>50</v>
      </c>
      <c r="B145" s="20" t="s">
        <v>36</v>
      </c>
      <c r="C145" s="19">
        <v>3</v>
      </c>
      <c r="D145" s="19" t="str">
        <f>VLOOKUP(Table4[[#This Row],[Term ID]],Vlookup_Term!A:B,2,FALSE)</f>
        <v>Spring 2015</v>
      </c>
      <c r="E145" s="19">
        <v>4.16</v>
      </c>
    </row>
    <row r="146" spans="1:5">
      <c r="A146" s="19" t="s">
        <v>50</v>
      </c>
      <c r="B146" s="20" t="s">
        <v>37</v>
      </c>
      <c r="C146" s="19">
        <v>3</v>
      </c>
      <c r="D146" s="19" t="str">
        <f>VLOOKUP(Table4[[#This Row],[Term ID]],Vlookup_Term!A:B,2,FALSE)</f>
        <v>Spring 2015</v>
      </c>
      <c r="E146" s="19">
        <v>4.32</v>
      </c>
    </row>
    <row r="147" spans="1:5">
      <c r="A147" s="19" t="s">
        <v>50</v>
      </c>
      <c r="B147" s="20" t="s">
        <v>38</v>
      </c>
      <c r="C147" s="19">
        <v>3</v>
      </c>
      <c r="D147" s="19" t="str">
        <f>VLOOKUP(Table4[[#This Row],[Term ID]],Vlookup_Term!A:B,2,FALSE)</f>
        <v>Spring 2015</v>
      </c>
      <c r="E147" s="19">
        <v>4.1500000000000004</v>
      </c>
    </row>
    <row r="148" spans="1:5">
      <c r="A148" s="19" t="s">
        <v>50</v>
      </c>
      <c r="B148" s="20" t="s">
        <v>39</v>
      </c>
      <c r="C148" s="19">
        <v>3</v>
      </c>
      <c r="D148" s="19" t="str">
        <f>VLOOKUP(Table4[[#This Row],[Term ID]],Vlookup_Term!A:B,2,FALSE)</f>
        <v>Spring 2015</v>
      </c>
      <c r="E148" s="19">
        <v>4.33</v>
      </c>
    </row>
    <row r="149" spans="1:5">
      <c r="A149" s="19" t="s">
        <v>50</v>
      </c>
      <c r="B149" s="20" t="s">
        <v>40</v>
      </c>
      <c r="C149" s="19">
        <v>3</v>
      </c>
      <c r="D149" s="19" t="str">
        <f>VLOOKUP(Table4[[#This Row],[Term ID]],Vlookup_Term!A:B,2,FALSE)</f>
        <v>Spring 2015</v>
      </c>
      <c r="E149" s="19">
        <v>4.28</v>
      </c>
    </row>
    <row r="150" spans="1:5">
      <c r="A150" s="19" t="s">
        <v>50</v>
      </c>
      <c r="B150" s="20" t="s">
        <v>41</v>
      </c>
      <c r="C150" s="19">
        <v>3</v>
      </c>
      <c r="D150" s="19" t="str">
        <f>VLOOKUP(Table4[[#This Row],[Term ID]],Vlookup_Term!A:B,2,FALSE)</f>
        <v>Spring 2015</v>
      </c>
      <c r="E150" s="19">
        <v>4.4000000000000004</v>
      </c>
    </row>
    <row r="151" spans="1:5">
      <c r="A151" s="19" t="s">
        <v>50</v>
      </c>
      <c r="B151" s="20" t="s">
        <v>42</v>
      </c>
      <c r="C151" s="19">
        <v>3</v>
      </c>
      <c r="D151" s="19" t="str">
        <f>VLOOKUP(Table4[[#This Row],[Term ID]],Vlookup_Term!A:B,2,FALSE)</f>
        <v>Spring 2015</v>
      </c>
      <c r="E151" s="19">
        <v>4.0599999999999996</v>
      </c>
    </row>
    <row r="152" spans="1:5">
      <c r="A152" s="19" t="s">
        <v>51</v>
      </c>
      <c r="B152" s="20" t="s">
        <v>33</v>
      </c>
      <c r="C152" s="19">
        <v>3</v>
      </c>
      <c r="D152" s="19" t="str">
        <f>VLOOKUP(Table4[[#This Row],[Term ID]],Vlookup_Term!A:B,2,FALSE)</f>
        <v>Spring 2015</v>
      </c>
      <c r="E152" s="19">
        <v>3.98</v>
      </c>
    </row>
    <row r="153" spans="1:5">
      <c r="A153" s="19" t="s">
        <v>51</v>
      </c>
      <c r="B153" s="20" t="s">
        <v>34</v>
      </c>
      <c r="C153" s="19">
        <v>3</v>
      </c>
      <c r="D153" s="19" t="str">
        <f>VLOOKUP(Table4[[#This Row],[Term ID]],Vlookup_Term!A:B,2,FALSE)</f>
        <v>Spring 2015</v>
      </c>
      <c r="E153" s="19">
        <v>4.05</v>
      </c>
    </row>
    <row r="154" spans="1:5">
      <c r="A154" s="19" t="s">
        <v>51</v>
      </c>
      <c r="B154" s="20" t="s">
        <v>35</v>
      </c>
      <c r="C154" s="19">
        <v>3</v>
      </c>
      <c r="D154" s="19" t="str">
        <f>VLOOKUP(Table4[[#This Row],[Term ID]],Vlookup_Term!A:B,2,FALSE)</f>
        <v>Spring 2015</v>
      </c>
      <c r="E154" s="19">
        <v>3.9</v>
      </c>
    </row>
    <row r="155" spans="1:5">
      <c r="A155" s="19" t="s">
        <v>51</v>
      </c>
      <c r="B155" s="20" t="s">
        <v>36</v>
      </c>
      <c r="C155" s="19">
        <v>3</v>
      </c>
      <c r="D155" s="19" t="str">
        <f>VLOOKUP(Table4[[#This Row],[Term ID]],Vlookup_Term!A:B,2,FALSE)</f>
        <v>Spring 2015</v>
      </c>
      <c r="E155" s="19">
        <v>4.1399999999999997</v>
      </c>
    </row>
    <row r="156" spans="1:5">
      <c r="A156" s="19" t="s">
        <v>51</v>
      </c>
      <c r="B156" s="20" t="s">
        <v>37</v>
      </c>
      <c r="C156" s="19">
        <v>3</v>
      </c>
      <c r="D156" s="19" t="str">
        <f>VLOOKUP(Table4[[#This Row],[Term ID]],Vlookup_Term!A:B,2,FALSE)</f>
        <v>Spring 2015</v>
      </c>
      <c r="E156" s="19">
        <v>4.2699999999999996</v>
      </c>
    </row>
    <row r="157" spans="1:5">
      <c r="A157" s="19" t="s">
        <v>51</v>
      </c>
      <c r="B157" s="20" t="s">
        <v>38</v>
      </c>
      <c r="C157" s="19">
        <v>3</v>
      </c>
      <c r="D157" s="19" t="str">
        <f>VLOOKUP(Table4[[#This Row],[Term ID]],Vlookup_Term!A:B,2,FALSE)</f>
        <v>Spring 2015</v>
      </c>
      <c r="E157" s="19">
        <v>3.98</v>
      </c>
    </row>
    <row r="158" spans="1:5">
      <c r="A158" s="19" t="s">
        <v>51</v>
      </c>
      <c r="B158" s="20" t="s">
        <v>39</v>
      </c>
      <c r="C158" s="19">
        <v>3</v>
      </c>
      <c r="D158" s="19" t="str">
        <f>VLOOKUP(Table4[[#This Row],[Term ID]],Vlookup_Term!A:B,2,FALSE)</f>
        <v>Spring 2015</v>
      </c>
      <c r="E158" s="19">
        <v>4.24</v>
      </c>
    </row>
    <row r="159" spans="1:5">
      <c r="A159" s="19" t="s">
        <v>51</v>
      </c>
      <c r="B159" s="20" t="s">
        <v>40</v>
      </c>
      <c r="C159" s="19">
        <v>3</v>
      </c>
      <c r="D159" s="19" t="str">
        <f>VLOOKUP(Table4[[#This Row],[Term ID]],Vlookup_Term!A:B,2,FALSE)</f>
        <v>Spring 2015</v>
      </c>
      <c r="E159" s="19">
        <v>4.0999999999999996</v>
      </c>
    </row>
    <row r="160" spans="1:5">
      <c r="A160" s="19" t="s">
        <v>51</v>
      </c>
      <c r="B160" s="20" t="s">
        <v>41</v>
      </c>
      <c r="C160" s="19">
        <v>3</v>
      </c>
      <c r="D160" s="19" t="str">
        <f>VLOOKUP(Table4[[#This Row],[Term ID]],Vlookup_Term!A:B,2,FALSE)</f>
        <v>Spring 2015</v>
      </c>
      <c r="E160" s="19">
        <v>4.26</v>
      </c>
    </row>
    <row r="161" spans="1:5">
      <c r="A161" s="19" t="s">
        <v>51</v>
      </c>
      <c r="B161" s="20" t="s">
        <v>42</v>
      </c>
      <c r="C161" s="19">
        <v>3</v>
      </c>
      <c r="D161" s="19" t="str">
        <f>VLOOKUP(Table4[[#This Row],[Term ID]],Vlookup_Term!A:B,2,FALSE)</f>
        <v>Spring 2015</v>
      </c>
      <c r="E161" s="19">
        <v>3.94</v>
      </c>
    </row>
    <row r="162" spans="1:5">
      <c r="A162" s="19" t="s">
        <v>52</v>
      </c>
      <c r="B162" s="20" t="s">
        <v>33</v>
      </c>
      <c r="C162" s="19">
        <v>3</v>
      </c>
      <c r="D162" s="19" t="str">
        <f>VLOOKUP(Table4[[#This Row],[Term ID]],Vlookup_Term!A:B,2,FALSE)</f>
        <v>Spring 2015</v>
      </c>
      <c r="E162" s="19">
        <v>4.4000000000000004</v>
      </c>
    </row>
    <row r="163" spans="1:5">
      <c r="A163" s="19" t="s">
        <v>52</v>
      </c>
      <c r="B163" s="20" t="s">
        <v>34</v>
      </c>
      <c r="C163" s="19">
        <v>3</v>
      </c>
      <c r="D163" s="19" t="str">
        <f>VLOOKUP(Table4[[#This Row],[Term ID]],Vlookup_Term!A:B,2,FALSE)</f>
        <v>Spring 2015</v>
      </c>
      <c r="E163" s="19">
        <v>4.3099999999999996</v>
      </c>
    </row>
    <row r="164" spans="1:5">
      <c r="A164" s="19" t="s">
        <v>52</v>
      </c>
      <c r="B164" s="20" t="s">
        <v>35</v>
      </c>
      <c r="C164" s="19">
        <v>3</v>
      </c>
      <c r="D164" s="19" t="str">
        <f>VLOOKUP(Table4[[#This Row],[Term ID]],Vlookup_Term!A:B,2,FALSE)</f>
        <v>Spring 2015</v>
      </c>
      <c r="E164" s="19">
        <v>4.26</v>
      </c>
    </row>
    <row r="165" spans="1:5">
      <c r="A165" s="19" t="s">
        <v>52</v>
      </c>
      <c r="B165" s="20" t="s">
        <v>36</v>
      </c>
      <c r="C165" s="19">
        <v>3</v>
      </c>
      <c r="D165" s="19" t="str">
        <f>VLOOKUP(Table4[[#This Row],[Term ID]],Vlookup_Term!A:B,2,FALSE)</f>
        <v>Spring 2015</v>
      </c>
      <c r="E165" s="19">
        <v>4.24</v>
      </c>
    </row>
    <row r="166" spans="1:5">
      <c r="A166" s="19" t="s">
        <v>52</v>
      </c>
      <c r="B166" s="20" t="s">
        <v>37</v>
      </c>
      <c r="C166" s="19">
        <v>3</v>
      </c>
      <c r="D166" s="19" t="str">
        <f>VLOOKUP(Table4[[#This Row],[Term ID]],Vlookup_Term!A:B,2,FALSE)</f>
        <v>Spring 2015</v>
      </c>
      <c r="E166" s="19">
        <v>4.4800000000000004</v>
      </c>
    </row>
    <row r="167" spans="1:5">
      <c r="A167" s="19" t="s">
        <v>52</v>
      </c>
      <c r="B167" s="20" t="s">
        <v>38</v>
      </c>
      <c r="C167" s="19">
        <v>3</v>
      </c>
      <c r="D167" s="19" t="str">
        <f>VLOOKUP(Table4[[#This Row],[Term ID]],Vlookup_Term!A:B,2,FALSE)</f>
        <v>Spring 2015</v>
      </c>
      <c r="E167" s="19">
        <v>4.3499999999999996</v>
      </c>
    </row>
    <row r="168" spans="1:5">
      <c r="A168" s="19" t="s">
        <v>52</v>
      </c>
      <c r="B168" s="20" t="s">
        <v>39</v>
      </c>
      <c r="C168" s="19">
        <v>3</v>
      </c>
      <c r="D168" s="19" t="str">
        <f>VLOOKUP(Table4[[#This Row],[Term ID]],Vlookup_Term!A:B,2,FALSE)</f>
        <v>Spring 2015</v>
      </c>
      <c r="E168" s="19">
        <v>4.29</v>
      </c>
    </row>
    <row r="169" spans="1:5">
      <c r="A169" s="19" t="s">
        <v>52</v>
      </c>
      <c r="B169" s="20" t="s">
        <v>40</v>
      </c>
      <c r="C169" s="19">
        <v>3</v>
      </c>
      <c r="D169" s="19" t="str">
        <f>VLOOKUP(Table4[[#This Row],[Term ID]],Vlookup_Term!A:B,2,FALSE)</f>
        <v>Spring 2015</v>
      </c>
      <c r="E169" s="19">
        <v>4.1900000000000004</v>
      </c>
    </row>
    <row r="170" spans="1:5">
      <c r="A170" s="19" t="s">
        <v>52</v>
      </c>
      <c r="B170" s="20" t="s">
        <v>41</v>
      </c>
      <c r="C170" s="19">
        <v>3</v>
      </c>
      <c r="D170" s="19" t="str">
        <f>VLOOKUP(Table4[[#This Row],[Term ID]],Vlookup_Term!A:B,2,FALSE)</f>
        <v>Spring 2015</v>
      </c>
      <c r="E170" s="19">
        <v>4.34</v>
      </c>
    </row>
    <row r="171" spans="1:5">
      <c r="A171" s="19" t="s">
        <v>52</v>
      </c>
      <c r="B171" s="20" t="s">
        <v>42</v>
      </c>
      <c r="C171" s="19">
        <v>3</v>
      </c>
      <c r="D171" s="19" t="str">
        <f>VLOOKUP(Table4[[#This Row],[Term ID]],Vlookup_Term!A:B,2,FALSE)</f>
        <v>Spring 2015</v>
      </c>
      <c r="E171" s="19">
        <v>4.2699999999999996</v>
      </c>
    </row>
    <row r="172" spans="1:5">
      <c r="A172" s="19" t="s">
        <v>53</v>
      </c>
      <c r="B172" s="20" t="s">
        <v>33</v>
      </c>
      <c r="C172" s="19">
        <v>3</v>
      </c>
      <c r="D172" s="19" t="str">
        <f>VLOOKUP(Table4[[#This Row],[Term ID]],Vlookup_Term!A:B,2,FALSE)</f>
        <v>Spring 2015</v>
      </c>
      <c r="E172" s="19">
        <v>4.2</v>
      </c>
    </row>
    <row r="173" spans="1:5">
      <c r="A173" s="19" t="s">
        <v>53</v>
      </c>
      <c r="B173" s="20" t="s">
        <v>34</v>
      </c>
      <c r="C173" s="19">
        <v>3</v>
      </c>
      <c r="D173" s="19" t="str">
        <f>VLOOKUP(Table4[[#This Row],[Term ID]],Vlookup_Term!A:B,2,FALSE)</f>
        <v>Spring 2015</v>
      </c>
      <c r="E173" s="19">
        <v>4.13</v>
      </c>
    </row>
    <row r="174" spans="1:5">
      <c r="A174" s="19" t="s">
        <v>53</v>
      </c>
      <c r="B174" s="20" t="s">
        <v>35</v>
      </c>
      <c r="C174" s="19">
        <v>3</v>
      </c>
      <c r="D174" s="19" t="str">
        <f>VLOOKUP(Table4[[#This Row],[Term ID]],Vlookup_Term!A:B,2,FALSE)</f>
        <v>Spring 2015</v>
      </c>
      <c r="E174" s="19">
        <v>4.0599999999999996</v>
      </c>
    </row>
    <row r="175" spans="1:5">
      <c r="A175" s="19" t="s">
        <v>53</v>
      </c>
      <c r="B175" s="20" t="s">
        <v>36</v>
      </c>
      <c r="C175" s="19">
        <v>3</v>
      </c>
      <c r="D175" s="19" t="str">
        <f>VLOOKUP(Table4[[#This Row],[Term ID]],Vlookup_Term!A:B,2,FALSE)</f>
        <v>Spring 2015</v>
      </c>
      <c r="E175" s="19">
        <v>4.09</v>
      </c>
    </row>
    <row r="176" spans="1:5">
      <c r="A176" s="19" t="s">
        <v>53</v>
      </c>
      <c r="B176" s="20" t="s">
        <v>37</v>
      </c>
      <c r="C176" s="19">
        <v>3</v>
      </c>
      <c r="D176" s="19" t="str">
        <f>VLOOKUP(Table4[[#This Row],[Term ID]],Vlookup_Term!A:B,2,FALSE)</f>
        <v>Spring 2015</v>
      </c>
      <c r="E176" s="19">
        <v>4.25</v>
      </c>
    </row>
    <row r="177" spans="1:5">
      <c r="A177" s="19" t="s">
        <v>53</v>
      </c>
      <c r="B177" s="20" t="s">
        <v>38</v>
      </c>
      <c r="C177" s="19">
        <v>3</v>
      </c>
      <c r="D177" s="19" t="str">
        <f>VLOOKUP(Table4[[#This Row],[Term ID]],Vlookup_Term!A:B,2,FALSE)</f>
        <v>Spring 2015</v>
      </c>
      <c r="E177" s="19">
        <v>4.17</v>
      </c>
    </row>
    <row r="178" spans="1:5">
      <c r="A178" s="19" t="s">
        <v>53</v>
      </c>
      <c r="B178" s="20" t="s">
        <v>39</v>
      </c>
      <c r="C178" s="19">
        <v>3</v>
      </c>
      <c r="D178" s="19" t="str">
        <f>VLOOKUP(Table4[[#This Row],[Term ID]],Vlookup_Term!A:B,2,FALSE)</f>
        <v>Spring 2015</v>
      </c>
      <c r="E178" s="19">
        <v>4.17</v>
      </c>
    </row>
    <row r="179" spans="1:5">
      <c r="A179" s="19" t="s">
        <v>53</v>
      </c>
      <c r="B179" s="20" t="s">
        <v>40</v>
      </c>
      <c r="C179" s="19">
        <v>3</v>
      </c>
      <c r="D179" s="19" t="str">
        <f>VLOOKUP(Table4[[#This Row],[Term ID]],Vlookup_Term!A:B,2,FALSE)</f>
        <v>Spring 2015</v>
      </c>
      <c r="E179" s="19">
        <v>4.2</v>
      </c>
    </row>
    <row r="180" spans="1:5">
      <c r="A180" s="19" t="s">
        <v>53</v>
      </c>
      <c r="B180" s="20" t="s">
        <v>41</v>
      </c>
      <c r="C180" s="19">
        <v>3</v>
      </c>
      <c r="D180" s="19" t="str">
        <f>VLOOKUP(Table4[[#This Row],[Term ID]],Vlookup_Term!A:B,2,FALSE)</f>
        <v>Spring 2015</v>
      </c>
      <c r="E180" s="19">
        <v>4.3499999999999996</v>
      </c>
    </row>
    <row r="181" spans="1:5">
      <c r="A181" s="19" t="s">
        <v>53</v>
      </c>
      <c r="B181" s="20" t="s">
        <v>42</v>
      </c>
      <c r="C181" s="19">
        <v>3</v>
      </c>
      <c r="D181" s="19" t="str">
        <f>VLOOKUP(Table4[[#This Row],[Term ID]],Vlookup_Term!A:B,2,FALSE)</f>
        <v>Spring 2015</v>
      </c>
      <c r="E181" s="19">
        <v>4.0199999999999996</v>
      </c>
    </row>
    <row r="182" spans="1:5">
      <c r="A182" s="19" t="s">
        <v>54</v>
      </c>
      <c r="B182" s="20" t="s">
        <v>33</v>
      </c>
      <c r="C182" s="19">
        <v>3</v>
      </c>
      <c r="D182" s="19" t="str">
        <f>VLOOKUP(Table4[[#This Row],[Term ID]],Vlookup_Term!A:B,2,FALSE)</f>
        <v>Spring 2015</v>
      </c>
      <c r="E182" s="19">
        <v>4.26</v>
      </c>
    </row>
    <row r="183" spans="1:5">
      <c r="A183" s="19" t="s">
        <v>54</v>
      </c>
      <c r="B183" s="20" t="s">
        <v>34</v>
      </c>
      <c r="C183" s="19">
        <v>3</v>
      </c>
      <c r="D183" s="19" t="str">
        <f>VLOOKUP(Table4[[#This Row],[Term ID]],Vlookup_Term!A:B,2,FALSE)</f>
        <v>Spring 2015</v>
      </c>
      <c r="E183" s="19">
        <v>4.33</v>
      </c>
    </row>
    <row r="184" spans="1:5">
      <c r="A184" s="19" t="s">
        <v>54</v>
      </c>
      <c r="B184" s="20" t="s">
        <v>35</v>
      </c>
      <c r="C184" s="19">
        <v>3</v>
      </c>
      <c r="D184" s="19" t="str">
        <f>VLOOKUP(Table4[[#This Row],[Term ID]],Vlookup_Term!A:B,2,FALSE)</f>
        <v>Spring 2015</v>
      </c>
      <c r="E184" s="19">
        <v>4.12</v>
      </c>
    </row>
    <row r="185" spans="1:5">
      <c r="A185" s="19" t="s">
        <v>54</v>
      </c>
      <c r="B185" s="20" t="s">
        <v>36</v>
      </c>
      <c r="C185" s="19">
        <v>3</v>
      </c>
      <c r="D185" s="19" t="str">
        <f>VLOOKUP(Table4[[#This Row],[Term ID]],Vlookup_Term!A:B,2,FALSE)</f>
        <v>Spring 2015</v>
      </c>
      <c r="E185" s="19">
        <v>4.26</v>
      </c>
    </row>
    <row r="186" spans="1:5">
      <c r="A186" s="19" t="s">
        <v>54</v>
      </c>
      <c r="B186" s="20" t="s">
        <v>37</v>
      </c>
      <c r="C186" s="19">
        <v>3</v>
      </c>
      <c r="D186" s="19" t="str">
        <f>VLOOKUP(Table4[[#This Row],[Term ID]],Vlookup_Term!A:B,2,FALSE)</f>
        <v>Spring 2015</v>
      </c>
      <c r="E186" s="19">
        <v>4.37</v>
      </c>
    </row>
    <row r="187" spans="1:5">
      <c r="A187" s="19" t="s">
        <v>54</v>
      </c>
      <c r="B187" s="20" t="s">
        <v>38</v>
      </c>
      <c r="C187" s="19">
        <v>3</v>
      </c>
      <c r="D187" s="19" t="str">
        <f>VLOOKUP(Table4[[#This Row],[Term ID]],Vlookup_Term!A:B,2,FALSE)</f>
        <v>Spring 2015</v>
      </c>
      <c r="E187" s="19">
        <v>4.25</v>
      </c>
    </row>
    <row r="188" spans="1:5">
      <c r="A188" s="19" t="s">
        <v>54</v>
      </c>
      <c r="B188" s="20" t="s">
        <v>39</v>
      </c>
      <c r="C188" s="19">
        <v>3</v>
      </c>
      <c r="D188" s="19" t="str">
        <f>VLOOKUP(Table4[[#This Row],[Term ID]],Vlookup_Term!A:B,2,FALSE)</f>
        <v>Spring 2015</v>
      </c>
      <c r="E188" s="19">
        <v>4.38</v>
      </c>
    </row>
    <row r="189" spans="1:5">
      <c r="A189" s="19" t="s">
        <v>54</v>
      </c>
      <c r="B189" s="20" t="s">
        <v>40</v>
      </c>
      <c r="C189" s="19">
        <v>3</v>
      </c>
      <c r="D189" s="19" t="str">
        <f>VLOOKUP(Table4[[#This Row],[Term ID]],Vlookup_Term!A:B,2,FALSE)</f>
        <v>Spring 2015</v>
      </c>
      <c r="E189" s="19">
        <v>4.2699999999999996</v>
      </c>
    </row>
    <row r="190" spans="1:5">
      <c r="A190" s="19" t="s">
        <v>54</v>
      </c>
      <c r="B190" s="20" t="s">
        <v>41</v>
      </c>
      <c r="C190" s="19">
        <v>3</v>
      </c>
      <c r="D190" s="19" t="str">
        <f>VLOOKUP(Table4[[#This Row],[Term ID]],Vlookup_Term!A:B,2,FALSE)</f>
        <v>Spring 2015</v>
      </c>
      <c r="E190" s="19">
        <v>4.45</v>
      </c>
    </row>
    <row r="191" spans="1:5">
      <c r="A191" s="19" t="s">
        <v>54</v>
      </c>
      <c r="B191" s="20" t="s">
        <v>42</v>
      </c>
      <c r="C191" s="19">
        <v>3</v>
      </c>
      <c r="D191" s="19" t="str">
        <f>VLOOKUP(Table4[[#This Row],[Term ID]],Vlookup_Term!A:B,2,FALSE)</f>
        <v>Spring 2015</v>
      </c>
      <c r="E191" s="19">
        <v>4.1399999999999997</v>
      </c>
    </row>
    <row r="192" spans="1:5">
      <c r="A192" s="19" t="s">
        <v>55</v>
      </c>
      <c r="B192" s="20" t="s">
        <v>33</v>
      </c>
      <c r="C192" s="19">
        <v>3</v>
      </c>
      <c r="D192" s="19" t="str">
        <f>VLOOKUP(Table4[[#This Row],[Term ID]],Vlookup_Term!A:B,2,FALSE)</f>
        <v>Spring 2015</v>
      </c>
      <c r="E192" s="19">
        <v>4.5599999999999996</v>
      </c>
    </row>
    <row r="193" spans="1:5">
      <c r="A193" s="19" t="s">
        <v>55</v>
      </c>
      <c r="B193" s="20" t="s">
        <v>34</v>
      </c>
      <c r="C193" s="19">
        <v>3</v>
      </c>
      <c r="D193" s="19" t="str">
        <f>VLOOKUP(Table4[[#This Row],[Term ID]],Vlookup_Term!A:B,2,FALSE)</f>
        <v>Spring 2015</v>
      </c>
      <c r="E193" s="19">
        <v>4.5</v>
      </c>
    </row>
    <row r="194" spans="1:5">
      <c r="A194" s="19" t="s">
        <v>55</v>
      </c>
      <c r="B194" s="20" t="s">
        <v>35</v>
      </c>
      <c r="C194" s="19">
        <v>3</v>
      </c>
      <c r="D194" s="19" t="str">
        <f>VLOOKUP(Table4[[#This Row],[Term ID]],Vlookup_Term!A:B,2,FALSE)</f>
        <v>Spring 2015</v>
      </c>
      <c r="E194" s="19">
        <v>4.4400000000000004</v>
      </c>
    </row>
    <row r="195" spans="1:5">
      <c r="A195" s="19" t="s">
        <v>55</v>
      </c>
      <c r="B195" s="20" t="s">
        <v>36</v>
      </c>
      <c r="C195" s="19">
        <v>3</v>
      </c>
      <c r="D195" s="19" t="str">
        <f>VLOOKUP(Table4[[#This Row],[Term ID]],Vlookup_Term!A:B,2,FALSE)</f>
        <v>Spring 2015</v>
      </c>
      <c r="E195" s="19">
        <v>4.4800000000000004</v>
      </c>
    </row>
    <row r="196" spans="1:5">
      <c r="A196" s="19" t="s">
        <v>55</v>
      </c>
      <c r="B196" s="20" t="s">
        <v>37</v>
      </c>
      <c r="C196" s="19">
        <v>3</v>
      </c>
      <c r="D196" s="19" t="str">
        <f>VLOOKUP(Table4[[#This Row],[Term ID]],Vlookup_Term!A:B,2,FALSE)</f>
        <v>Spring 2015</v>
      </c>
      <c r="E196" s="19">
        <v>4.63</v>
      </c>
    </row>
    <row r="197" spans="1:5">
      <c r="A197" s="19" t="s">
        <v>55</v>
      </c>
      <c r="B197" s="20" t="s">
        <v>38</v>
      </c>
      <c r="C197" s="19">
        <v>3</v>
      </c>
      <c r="D197" s="19" t="str">
        <f>VLOOKUP(Table4[[#This Row],[Term ID]],Vlookup_Term!A:B,2,FALSE)</f>
        <v>Spring 2015</v>
      </c>
      <c r="E197" s="19">
        <v>4.54</v>
      </c>
    </row>
    <row r="198" spans="1:5">
      <c r="A198" s="19" t="s">
        <v>55</v>
      </c>
      <c r="B198" s="20" t="s">
        <v>39</v>
      </c>
      <c r="C198" s="19">
        <v>3</v>
      </c>
      <c r="D198" s="19" t="str">
        <f>VLOOKUP(Table4[[#This Row],[Term ID]],Vlookup_Term!A:B,2,FALSE)</f>
        <v>Spring 2015</v>
      </c>
      <c r="E198" s="19">
        <v>4.5199999999999996</v>
      </c>
    </row>
    <row r="199" spans="1:5">
      <c r="A199" s="19" t="s">
        <v>55</v>
      </c>
      <c r="B199" s="20" t="s">
        <v>40</v>
      </c>
      <c r="C199" s="19">
        <v>3</v>
      </c>
      <c r="D199" s="19" t="str">
        <f>VLOOKUP(Table4[[#This Row],[Term ID]],Vlookup_Term!A:B,2,FALSE)</f>
        <v>Spring 2015</v>
      </c>
      <c r="E199" s="19">
        <v>4.4800000000000004</v>
      </c>
    </row>
    <row r="200" spans="1:5">
      <c r="A200" s="19" t="s">
        <v>55</v>
      </c>
      <c r="B200" s="20" t="s">
        <v>41</v>
      </c>
      <c r="C200" s="19">
        <v>3</v>
      </c>
      <c r="D200" s="19" t="str">
        <f>VLOOKUP(Table4[[#This Row],[Term ID]],Vlookup_Term!A:B,2,FALSE)</f>
        <v>Spring 2015</v>
      </c>
      <c r="E200" s="19">
        <v>4.4800000000000004</v>
      </c>
    </row>
    <row r="201" spans="1:5">
      <c r="A201" s="19" t="s">
        <v>55</v>
      </c>
      <c r="B201" s="20" t="s">
        <v>42</v>
      </c>
      <c r="C201" s="19">
        <v>3</v>
      </c>
      <c r="D201" s="19" t="str">
        <f>VLOOKUP(Table4[[#This Row],[Term ID]],Vlookup_Term!A:B,2,FALSE)</f>
        <v>Spring 2015</v>
      </c>
      <c r="E201" s="19">
        <v>4.4400000000000004</v>
      </c>
    </row>
    <row r="202" spans="1:5">
      <c r="A202" s="19" t="s">
        <v>56</v>
      </c>
      <c r="B202" s="20" t="s">
        <v>33</v>
      </c>
      <c r="C202" s="19">
        <v>3</v>
      </c>
      <c r="D202" s="19" t="str">
        <f>VLOOKUP(Table4[[#This Row],[Term ID]],Vlookup_Term!A:B,2,FALSE)</f>
        <v>Spring 2015</v>
      </c>
      <c r="E202" s="19">
        <v>4.28</v>
      </c>
    </row>
    <row r="203" spans="1:5">
      <c r="A203" s="19" t="s">
        <v>56</v>
      </c>
      <c r="B203" s="20" t="s">
        <v>34</v>
      </c>
      <c r="C203" s="19">
        <v>3</v>
      </c>
      <c r="D203" s="19" t="str">
        <f>VLOOKUP(Table4[[#This Row],[Term ID]],Vlookup_Term!A:B,2,FALSE)</f>
        <v>Spring 2015</v>
      </c>
      <c r="E203" s="19">
        <v>4.2699999999999996</v>
      </c>
    </row>
    <row r="204" spans="1:5">
      <c r="A204" s="19" t="s">
        <v>56</v>
      </c>
      <c r="B204" s="20" t="s">
        <v>35</v>
      </c>
      <c r="C204" s="19">
        <v>3</v>
      </c>
      <c r="D204" s="19" t="str">
        <f>VLOOKUP(Table4[[#This Row],[Term ID]],Vlookup_Term!A:B,2,FALSE)</f>
        <v>Spring 2015</v>
      </c>
      <c r="E204" s="19">
        <v>4.1500000000000004</v>
      </c>
    </row>
    <row r="205" spans="1:5">
      <c r="A205" s="19" t="s">
        <v>56</v>
      </c>
      <c r="B205" s="20" t="s">
        <v>36</v>
      </c>
      <c r="C205" s="19">
        <v>3</v>
      </c>
      <c r="D205" s="19" t="str">
        <f>VLOOKUP(Table4[[#This Row],[Term ID]],Vlookup_Term!A:B,2,FALSE)</f>
        <v>Spring 2015</v>
      </c>
      <c r="E205" s="19">
        <v>4.25</v>
      </c>
    </row>
    <row r="206" spans="1:5">
      <c r="A206" s="19" t="s">
        <v>56</v>
      </c>
      <c r="B206" s="20" t="s">
        <v>37</v>
      </c>
      <c r="C206" s="19">
        <v>3</v>
      </c>
      <c r="D206" s="19" t="str">
        <f>VLOOKUP(Table4[[#This Row],[Term ID]],Vlookup_Term!A:B,2,FALSE)</f>
        <v>Spring 2015</v>
      </c>
      <c r="E206" s="19">
        <v>4.4400000000000004</v>
      </c>
    </row>
    <row r="207" spans="1:5">
      <c r="A207" s="19" t="s">
        <v>56</v>
      </c>
      <c r="B207" s="20" t="s">
        <v>38</v>
      </c>
      <c r="C207" s="19">
        <v>3</v>
      </c>
      <c r="D207" s="19" t="str">
        <f>VLOOKUP(Table4[[#This Row],[Term ID]],Vlookup_Term!A:B,2,FALSE)</f>
        <v>Spring 2015</v>
      </c>
      <c r="E207" s="19">
        <v>4.26</v>
      </c>
    </row>
    <row r="208" spans="1:5">
      <c r="A208" s="19" t="s">
        <v>56</v>
      </c>
      <c r="B208" s="20" t="s">
        <v>39</v>
      </c>
      <c r="C208" s="19">
        <v>3</v>
      </c>
      <c r="D208" s="19" t="str">
        <f>VLOOKUP(Table4[[#This Row],[Term ID]],Vlookup_Term!A:B,2,FALSE)</f>
        <v>Spring 2015</v>
      </c>
      <c r="E208" s="19">
        <v>4.3</v>
      </c>
    </row>
    <row r="209" spans="1:5">
      <c r="A209" s="19" t="s">
        <v>56</v>
      </c>
      <c r="B209" s="20" t="s">
        <v>40</v>
      </c>
      <c r="C209" s="19">
        <v>3</v>
      </c>
      <c r="D209" s="19" t="str">
        <f>VLOOKUP(Table4[[#This Row],[Term ID]],Vlookup_Term!A:B,2,FALSE)</f>
        <v>Spring 2015</v>
      </c>
      <c r="E209" s="19">
        <v>4.32</v>
      </c>
    </row>
    <row r="210" spans="1:5">
      <c r="A210" s="19" t="s">
        <v>56</v>
      </c>
      <c r="B210" s="20" t="s">
        <v>41</v>
      </c>
      <c r="C210" s="19">
        <v>3</v>
      </c>
      <c r="D210" s="19" t="str">
        <f>VLOOKUP(Table4[[#This Row],[Term ID]],Vlookup_Term!A:B,2,FALSE)</f>
        <v>Spring 2015</v>
      </c>
      <c r="E210" s="19">
        <v>4.41</v>
      </c>
    </row>
    <row r="211" spans="1:5">
      <c r="A211" s="19" t="s">
        <v>56</v>
      </c>
      <c r="B211" s="20" t="s">
        <v>42</v>
      </c>
      <c r="C211" s="19">
        <v>3</v>
      </c>
      <c r="D211" s="19" t="str">
        <f>VLOOKUP(Table4[[#This Row],[Term ID]],Vlookup_Term!A:B,2,FALSE)</f>
        <v>Spring 2015</v>
      </c>
      <c r="E211" s="19">
        <v>4.13</v>
      </c>
    </row>
    <row r="212" spans="1:5">
      <c r="A212" s="19" t="s">
        <v>50</v>
      </c>
      <c r="B212" s="20" t="s">
        <v>33</v>
      </c>
      <c r="C212" s="19">
        <v>4</v>
      </c>
      <c r="D212" s="19" t="str">
        <f>VLOOKUP(Table4[[#This Row],[Term ID]],Vlookup_Term!A:B,2,FALSE)</f>
        <v>Fall 2015</v>
      </c>
      <c r="E212" s="19">
        <v>4.2</v>
      </c>
    </row>
    <row r="213" spans="1:5">
      <c r="A213" s="19" t="s">
        <v>50</v>
      </c>
      <c r="B213" s="20" t="s">
        <v>34</v>
      </c>
      <c r="C213" s="19">
        <v>4</v>
      </c>
      <c r="D213" s="19" t="str">
        <f>VLOOKUP(Table4[[#This Row],[Term ID]],Vlookup_Term!A:B,2,FALSE)</f>
        <v>Fall 2015</v>
      </c>
      <c r="E213" s="19">
        <v>4.26</v>
      </c>
    </row>
    <row r="214" spans="1:5">
      <c r="A214" s="19" t="s">
        <v>50</v>
      </c>
      <c r="B214" s="20" t="s">
        <v>35</v>
      </c>
      <c r="C214" s="19">
        <v>4</v>
      </c>
      <c r="D214" s="19" t="str">
        <f>VLOOKUP(Table4[[#This Row],[Term ID]],Vlookup_Term!A:B,2,FALSE)</f>
        <v>Fall 2015</v>
      </c>
      <c r="E214" s="19">
        <v>4.05</v>
      </c>
    </row>
    <row r="215" spans="1:5">
      <c r="A215" s="19" t="s">
        <v>50</v>
      </c>
      <c r="B215" s="20" t="s">
        <v>36</v>
      </c>
      <c r="C215" s="19">
        <v>4</v>
      </c>
      <c r="D215" s="19" t="str">
        <f>VLOOKUP(Table4[[#This Row],[Term ID]],Vlookup_Term!A:B,2,FALSE)</f>
        <v>Fall 2015</v>
      </c>
      <c r="E215" s="19">
        <v>4.1100000000000003</v>
      </c>
    </row>
    <row r="216" spans="1:5">
      <c r="A216" s="19" t="s">
        <v>50</v>
      </c>
      <c r="B216" s="20" t="s">
        <v>37</v>
      </c>
      <c r="C216" s="19">
        <v>4</v>
      </c>
      <c r="D216" s="19" t="str">
        <f>VLOOKUP(Table4[[#This Row],[Term ID]],Vlookup_Term!A:B,2,FALSE)</f>
        <v>Fall 2015</v>
      </c>
      <c r="E216" s="19">
        <v>4.45</v>
      </c>
    </row>
    <row r="217" spans="1:5">
      <c r="A217" s="19" t="s">
        <v>50</v>
      </c>
      <c r="B217" s="20" t="s">
        <v>38</v>
      </c>
      <c r="C217" s="19">
        <v>4</v>
      </c>
      <c r="D217" s="19" t="str">
        <f>VLOOKUP(Table4[[#This Row],[Term ID]],Vlookup_Term!A:B,2,FALSE)</f>
        <v>Fall 2015</v>
      </c>
      <c r="E217" s="19">
        <v>4.2300000000000004</v>
      </c>
    </row>
    <row r="218" spans="1:5">
      <c r="A218" s="19" t="s">
        <v>50</v>
      </c>
      <c r="B218" s="20" t="s">
        <v>39</v>
      </c>
      <c r="C218" s="19">
        <v>4</v>
      </c>
      <c r="D218" s="19" t="str">
        <f>VLOOKUP(Table4[[#This Row],[Term ID]],Vlookup_Term!A:B,2,FALSE)</f>
        <v>Fall 2015</v>
      </c>
      <c r="E218" s="19">
        <v>4.3899999999999997</v>
      </c>
    </row>
    <row r="219" spans="1:5">
      <c r="A219" s="19" t="s">
        <v>50</v>
      </c>
      <c r="B219" s="20" t="s">
        <v>40</v>
      </c>
      <c r="C219" s="19">
        <v>4</v>
      </c>
      <c r="D219" s="19" t="str">
        <f>VLOOKUP(Table4[[#This Row],[Term ID]],Vlookup_Term!A:B,2,FALSE)</f>
        <v>Fall 2015</v>
      </c>
      <c r="E219" s="19">
        <v>4.4000000000000004</v>
      </c>
    </row>
    <row r="220" spans="1:5">
      <c r="A220" s="19" t="s">
        <v>50</v>
      </c>
      <c r="B220" s="20" t="s">
        <v>41</v>
      </c>
      <c r="C220" s="19">
        <v>4</v>
      </c>
      <c r="D220" s="19" t="str">
        <f>VLOOKUP(Table4[[#This Row],[Term ID]],Vlookup_Term!A:B,2,FALSE)</f>
        <v>Fall 2015</v>
      </c>
      <c r="E220" s="19">
        <v>4.4800000000000004</v>
      </c>
    </row>
    <row r="221" spans="1:5">
      <c r="A221" s="19" t="s">
        <v>50</v>
      </c>
      <c r="B221" s="20" t="s">
        <v>42</v>
      </c>
      <c r="C221" s="19">
        <v>4</v>
      </c>
      <c r="D221" s="19" t="str">
        <f>VLOOKUP(Table4[[#This Row],[Term ID]],Vlookup_Term!A:B,2,FALSE)</f>
        <v>Fall 2015</v>
      </c>
      <c r="E221" s="19">
        <v>4.09</v>
      </c>
    </row>
    <row r="222" spans="1:5">
      <c r="A222" s="19" t="s">
        <v>51</v>
      </c>
      <c r="B222" s="20" t="s">
        <v>33</v>
      </c>
      <c r="C222" s="19">
        <v>4</v>
      </c>
      <c r="D222" s="19" t="str">
        <f>VLOOKUP(Table4[[#This Row],[Term ID]],Vlookup_Term!A:B,2,FALSE)</f>
        <v>Fall 2015</v>
      </c>
      <c r="E222" s="19">
        <v>3.87</v>
      </c>
    </row>
    <row r="223" spans="1:5">
      <c r="A223" s="19" t="s">
        <v>51</v>
      </c>
      <c r="B223" s="20" t="s">
        <v>34</v>
      </c>
      <c r="C223" s="19">
        <v>4</v>
      </c>
      <c r="D223" s="19" t="str">
        <f>VLOOKUP(Table4[[#This Row],[Term ID]],Vlookup_Term!A:B,2,FALSE)</f>
        <v>Fall 2015</v>
      </c>
      <c r="E223" s="19">
        <v>4.08</v>
      </c>
    </row>
    <row r="224" spans="1:5">
      <c r="A224" s="19" t="s">
        <v>51</v>
      </c>
      <c r="B224" s="20" t="s">
        <v>35</v>
      </c>
      <c r="C224" s="19">
        <v>4</v>
      </c>
      <c r="D224" s="19" t="str">
        <f>VLOOKUP(Table4[[#This Row],[Term ID]],Vlookup_Term!A:B,2,FALSE)</f>
        <v>Fall 2015</v>
      </c>
      <c r="E224" s="19">
        <v>3.85</v>
      </c>
    </row>
    <row r="225" spans="1:5">
      <c r="A225" s="19" t="s">
        <v>51</v>
      </c>
      <c r="B225" s="20" t="s">
        <v>36</v>
      </c>
      <c r="C225" s="19">
        <v>4</v>
      </c>
      <c r="D225" s="19" t="str">
        <f>VLOOKUP(Table4[[#This Row],[Term ID]],Vlookup_Term!A:B,2,FALSE)</f>
        <v>Fall 2015</v>
      </c>
      <c r="E225" s="19">
        <v>4.13</v>
      </c>
    </row>
    <row r="226" spans="1:5">
      <c r="A226" s="19" t="s">
        <v>51</v>
      </c>
      <c r="B226" s="20" t="s">
        <v>37</v>
      </c>
      <c r="C226" s="19">
        <v>4</v>
      </c>
      <c r="D226" s="19" t="str">
        <f>VLOOKUP(Table4[[#This Row],[Term ID]],Vlookup_Term!A:B,2,FALSE)</f>
        <v>Fall 2015</v>
      </c>
      <c r="E226" s="19">
        <v>4.3099999999999996</v>
      </c>
    </row>
    <row r="227" spans="1:5">
      <c r="A227" s="19" t="s">
        <v>51</v>
      </c>
      <c r="B227" s="20" t="s">
        <v>38</v>
      </c>
      <c r="C227" s="19">
        <v>4</v>
      </c>
      <c r="D227" s="19" t="str">
        <f>VLOOKUP(Table4[[#This Row],[Term ID]],Vlookup_Term!A:B,2,FALSE)</f>
        <v>Fall 2015</v>
      </c>
      <c r="E227" s="19">
        <v>4.04</v>
      </c>
    </row>
    <row r="228" spans="1:5">
      <c r="A228" s="19" t="s">
        <v>51</v>
      </c>
      <c r="B228" s="20" t="s">
        <v>39</v>
      </c>
      <c r="C228" s="19">
        <v>4</v>
      </c>
      <c r="D228" s="19" t="str">
        <f>VLOOKUP(Table4[[#This Row],[Term ID]],Vlookup_Term!A:B,2,FALSE)</f>
        <v>Fall 2015</v>
      </c>
      <c r="E228" s="19">
        <v>4.28</v>
      </c>
    </row>
    <row r="229" spans="1:5">
      <c r="A229" s="19" t="s">
        <v>51</v>
      </c>
      <c r="B229" s="20" t="s">
        <v>40</v>
      </c>
      <c r="C229" s="19">
        <v>4</v>
      </c>
      <c r="D229" s="19" t="str">
        <f>VLOOKUP(Table4[[#This Row],[Term ID]],Vlookup_Term!A:B,2,FALSE)</f>
        <v>Fall 2015</v>
      </c>
      <c r="E229" s="19">
        <v>4.0999999999999996</v>
      </c>
    </row>
    <row r="230" spans="1:5">
      <c r="A230" s="19" t="s">
        <v>51</v>
      </c>
      <c r="B230" s="20" t="s">
        <v>41</v>
      </c>
      <c r="C230" s="19">
        <v>4</v>
      </c>
      <c r="D230" s="19" t="str">
        <f>VLOOKUP(Table4[[#This Row],[Term ID]],Vlookup_Term!A:B,2,FALSE)</f>
        <v>Fall 2015</v>
      </c>
      <c r="E230" s="19">
        <v>4.33</v>
      </c>
    </row>
    <row r="231" spans="1:5">
      <c r="A231" s="19" t="s">
        <v>51</v>
      </c>
      <c r="B231" s="20" t="s">
        <v>42</v>
      </c>
      <c r="C231" s="19">
        <v>4</v>
      </c>
      <c r="D231" s="19" t="str">
        <f>VLOOKUP(Table4[[#This Row],[Term ID]],Vlookup_Term!A:B,2,FALSE)</f>
        <v>Fall 2015</v>
      </c>
      <c r="E231" s="19">
        <v>3.81</v>
      </c>
    </row>
    <row r="232" spans="1:5">
      <c r="A232" s="19" t="s">
        <v>52</v>
      </c>
      <c r="B232" s="20" t="s">
        <v>33</v>
      </c>
      <c r="C232" s="19">
        <v>4</v>
      </c>
      <c r="D232" s="19" t="str">
        <f>VLOOKUP(Table4[[#This Row],[Term ID]],Vlookup_Term!A:B,2,FALSE)</f>
        <v>Fall 2015</v>
      </c>
      <c r="E232" s="19">
        <v>4.43</v>
      </c>
    </row>
    <row r="233" spans="1:5">
      <c r="A233" s="19" t="s">
        <v>52</v>
      </c>
      <c r="B233" s="20" t="s">
        <v>34</v>
      </c>
      <c r="C233" s="19">
        <v>4</v>
      </c>
      <c r="D233" s="19" t="str">
        <f>VLOOKUP(Table4[[#This Row],[Term ID]],Vlookup_Term!A:B,2,FALSE)</f>
        <v>Fall 2015</v>
      </c>
      <c r="E233" s="19">
        <v>4.3600000000000003</v>
      </c>
    </row>
    <row r="234" spans="1:5">
      <c r="A234" s="19" t="s">
        <v>52</v>
      </c>
      <c r="B234" s="20" t="s">
        <v>35</v>
      </c>
      <c r="C234" s="19">
        <v>4</v>
      </c>
      <c r="D234" s="19" t="str">
        <f>VLOOKUP(Table4[[#This Row],[Term ID]],Vlookup_Term!A:B,2,FALSE)</f>
        <v>Fall 2015</v>
      </c>
      <c r="E234" s="19">
        <v>4.29</v>
      </c>
    </row>
    <row r="235" spans="1:5">
      <c r="A235" s="19" t="s">
        <v>52</v>
      </c>
      <c r="B235" s="20" t="s">
        <v>36</v>
      </c>
      <c r="C235" s="19">
        <v>4</v>
      </c>
      <c r="D235" s="19" t="str">
        <f>VLOOKUP(Table4[[#This Row],[Term ID]],Vlookup_Term!A:B,2,FALSE)</f>
        <v>Fall 2015</v>
      </c>
      <c r="E235" s="19">
        <v>4.3099999999999996</v>
      </c>
    </row>
    <row r="236" spans="1:5">
      <c r="A236" s="19" t="s">
        <v>52</v>
      </c>
      <c r="B236" s="20" t="s">
        <v>37</v>
      </c>
      <c r="C236" s="19">
        <v>4</v>
      </c>
      <c r="D236" s="19" t="str">
        <f>VLOOKUP(Table4[[#This Row],[Term ID]],Vlookup_Term!A:B,2,FALSE)</f>
        <v>Fall 2015</v>
      </c>
      <c r="E236" s="19">
        <v>4.51</v>
      </c>
    </row>
    <row r="237" spans="1:5">
      <c r="A237" s="19" t="s">
        <v>52</v>
      </c>
      <c r="B237" s="20" t="s">
        <v>38</v>
      </c>
      <c r="C237" s="19">
        <v>4</v>
      </c>
      <c r="D237" s="19" t="str">
        <f>VLOOKUP(Table4[[#This Row],[Term ID]],Vlookup_Term!A:B,2,FALSE)</f>
        <v>Fall 2015</v>
      </c>
      <c r="E237" s="19">
        <v>4.3499999999999996</v>
      </c>
    </row>
    <row r="238" spans="1:5">
      <c r="A238" s="19" t="s">
        <v>52</v>
      </c>
      <c r="B238" s="20" t="s">
        <v>39</v>
      </c>
      <c r="C238" s="19">
        <v>4</v>
      </c>
      <c r="D238" s="19" t="str">
        <f>VLOOKUP(Table4[[#This Row],[Term ID]],Vlookup_Term!A:B,2,FALSE)</f>
        <v>Fall 2015</v>
      </c>
      <c r="E238" s="19">
        <v>4.2699999999999996</v>
      </c>
    </row>
    <row r="239" spans="1:5">
      <c r="A239" s="19" t="s">
        <v>52</v>
      </c>
      <c r="B239" s="20" t="s">
        <v>40</v>
      </c>
      <c r="C239" s="19">
        <v>4</v>
      </c>
      <c r="D239" s="19" t="str">
        <f>VLOOKUP(Table4[[#This Row],[Term ID]],Vlookup_Term!A:B,2,FALSE)</f>
        <v>Fall 2015</v>
      </c>
      <c r="E239" s="19">
        <v>4.33</v>
      </c>
    </row>
    <row r="240" spans="1:5">
      <c r="A240" s="19" t="s">
        <v>52</v>
      </c>
      <c r="B240" s="20" t="s">
        <v>41</v>
      </c>
      <c r="C240" s="19">
        <v>4</v>
      </c>
      <c r="D240" s="19" t="str">
        <f>VLOOKUP(Table4[[#This Row],[Term ID]],Vlookup_Term!A:B,2,FALSE)</f>
        <v>Fall 2015</v>
      </c>
      <c r="E240" s="19">
        <v>4.37</v>
      </c>
    </row>
    <row r="241" spans="1:5">
      <c r="A241" s="19" t="s">
        <v>52</v>
      </c>
      <c r="B241" s="20" t="s">
        <v>42</v>
      </c>
      <c r="C241" s="19">
        <v>4</v>
      </c>
      <c r="D241" s="19" t="str">
        <f>VLOOKUP(Table4[[#This Row],[Term ID]],Vlookup_Term!A:B,2,FALSE)</f>
        <v>Fall 2015</v>
      </c>
      <c r="E241" s="19">
        <v>4.3099999999999996</v>
      </c>
    </row>
    <row r="242" spans="1:5">
      <c r="A242" s="19" t="s">
        <v>53</v>
      </c>
      <c r="B242" s="20" t="s">
        <v>33</v>
      </c>
      <c r="C242" s="19">
        <v>4</v>
      </c>
      <c r="D242" s="19" t="str">
        <f>VLOOKUP(Table4[[#This Row],[Term ID]],Vlookup_Term!A:B,2,FALSE)</f>
        <v>Fall 2015</v>
      </c>
      <c r="E242" s="19">
        <v>4.2300000000000004</v>
      </c>
    </row>
    <row r="243" spans="1:5">
      <c r="A243" s="19" t="s">
        <v>53</v>
      </c>
      <c r="B243" s="20" t="s">
        <v>34</v>
      </c>
      <c r="C243" s="19">
        <v>4</v>
      </c>
      <c r="D243" s="19" t="str">
        <f>VLOOKUP(Table4[[#This Row],[Term ID]],Vlookup_Term!A:B,2,FALSE)</f>
        <v>Fall 2015</v>
      </c>
      <c r="E243" s="19">
        <v>4.22</v>
      </c>
    </row>
    <row r="244" spans="1:5">
      <c r="A244" s="19" t="s">
        <v>53</v>
      </c>
      <c r="B244" s="20" t="s">
        <v>35</v>
      </c>
      <c r="C244" s="19">
        <v>4</v>
      </c>
      <c r="D244" s="19" t="str">
        <f>VLOOKUP(Table4[[#This Row],[Term ID]],Vlookup_Term!A:B,2,FALSE)</f>
        <v>Fall 2015</v>
      </c>
      <c r="E244" s="19">
        <v>4.0599999999999996</v>
      </c>
    </row>
    <row r="245" spans="1:5">
      <c r="A245" s="19" t="s">
        <v>53</v>
      </c>
      <c r="B245" s="20" t="s">
        <v>36</v>
      </c>
      <c r="C245" s="19">
        <v>4</v>
      </c>
      <c r="D245" s="19" t="str">
        <f>VLOOKUP(Table4[[#This Row],[Term ID]],Vlookup_Term!A:B,2,FALSE)</f>
        <v>Fall 2015</v>
      </c>
      <c r="E245" s="19">
        <v>4.2</v>
      </c>
    </row>
    <row r="246" spans="1:5">
      <c r="A246" s="19" t="s">
        <v>53</v>
      </c>
      <c r="B246" s="20" t="s">
        <v>37</v>
      </c>
      <c r="C246" s="19">
        <v>4</v>
      </c>
      <c r="D246" s="19" t="str">
        <f>VLOOKUP(Table4[[#This Row],[Term ID]],Vlookup_Term!A:B,2,FALSE)</f>
        <v>Fall 2015</v>
      </c>
      <c r="E246" s="19">
        <v>4.33</v>
      </c>
    </row>
    <row r="247" spans="1:5">
      <c r="A247" s="19" t="s">
        <v>53</v>
      </c>
      <c r="B247" s="20" t="s">
        <v>38</v>
      </c>
      <c r="C247" s="19">
        <v>4</v>
      </c>
      <c r="D247" s="19" t="str">
        <f>VLOOKUP(Table4[[#This Row],[Term ID]],Vlookup_Term!A:B,2,FALSE)</f>
        <v>Fall 2015</v>
      </c>
      <c r="E247" s="19">
        <v>4.2</v>
      </c>
    </row>
    <row r="248" spans="1:5">
      <c r="A248" s="19" t="s">
        <v>53</v>
      </c>
      <c r="B248" s="20" t="s">
        <v>39</v>
      </c>
      <c r="C248" s="19">
        <v>4</v>
      </c>
      <c r="D248" s="19" t="str">
        <f>VLOOKUP(Table4[[#This Row],[Term ID]],Vlookup_Term!A:B,2,FALSE)</f>
        <v>Fall 2015</v>
      </c>
      <c r="E248" s="19">
        <v>4.24</v>
      </c>
    </row>
    <row r="249" spans="1:5">
      <c r="A249" s="19" t="s">
        <v>53</v>
      </c>
      <c r="B249" s="20" t="s">
        <v>40</v>
      </c>
      <c r="C249" s="19">
        <v>4</v>
      </c>
      <c r="D249" s="19" t="str">
        <f>VLOOKUP(Table4[[#This Row],[Term ID]],Vlookup_Term!A:B,2,FALSE)</f>
        <v>Fall 2015</v>
      </c>
      <c r="E249" s="19">
        <v>4.17</v>
      </c>
    </row>
    <row r="250" spans="1:5">
      <c r="A250" s="19" t="s">
        <v>53</v>
      </c>
      <c r="B250" s="20" t="s">
        <v>41</v>
      </c>
      <c r="C250" s="19">
        <v>4</v>
      </c>
      <c r="D250" s="19" t="str">
        <f>VLOOKUP(Table4[[#This Row],[Term ID]],Vlookup_Term!A:B,2,FALSE)</f>
        <v>Fall 2015</v>
      </c>
      <c r="E250" s="19">
        <v>4.38</v>
      </c>
    </row>
    <row r="251" spans="1:5">
      <c r="A251" s="19" t="s">
        <v>53</v>
      </c>
      <c r="B251" s="20" t="s">
        <v>42</v>
      </c>
      <c r="C251" s="19">
        <v>4</v>
      </c>
      <c r="D251" s="19" t="str">
        <f>VLOOKUP(Table4[[#This Row],[Term ID]],Vlookup_Term!A:B,2,FALSE)</f>
        <v>Fall 2015</v>
      </c>
      <c r="E251" s="19">
        <v>4.08</v>
      </c>
    </row>
    <row r="252" spans="1:5">
      <c r="A252" s="19" t="s">
        <v>54</v>
      </c>
      <c r="B252" s="20" t="s">
        <v>33</v>
      </c>
      <c r="C252" s="19">
        <v>4</v>
      </c>
      <c r="D252" s="19" t="str">
        <f>VLOOKUP(Table4[[#This Row],[Term ID]],Vlookup_Term!A:B,2,FALSE)</f>
        <v>Fall 2015</v>
      </c>
      <c r="E252" s="19">
        <v>4.24</v>
      </c>
    </row>
    <row r="253" spans="1:5">
      <c r="A253" s="19" t="s">
        <v>54</v>
      </c>
      <c r="B253" s="20" t="s">
        <v>34</v>
      </c>
      <c r="C253" s="19">
        <v>4</v>
      </c>
      <c r="D253" s="19" t="str">
        <f>VLOOKUP(Table4[[#This Row],[Term ID]],Vlookup_Term!A:B,2,FALSE)</f>
        <v>Fall 2015</v>
      </c>
      <c r="E253" s="19">
        <v>4.33</v>
      </c>
    </row>
    <row r="254" spans="1:5">
      <c r="A254" s="19" t="s">
        <v>54</v>
      </c>
      <c r="B254" s="20" t="s">
        <v>35</v>
      </c>
      <c r="C254" s="19">
        <v>4</v>
      </c>
      <c r="D254" s="19" t="str">
        <f>VLOOKUP(Table4[[#This Row],[Term ID]],Vlookup_Term!A:B,2,FALSE)</f>
        <v>Fall 2015</v>
      </c>
      <c r="E254" s="19">
        <v>4.0599999999999996</v>
      </c>
    </row>
    <row r="255" spans="1:5">
      <c r="A255" s="19" t="s">
        <v>54</v>
      </c>
      <c r="B255" s="20" t="s">
        <v>36</v>
      </c>
      <c r="C255" s="19">
        <v>4</v>
      </c>
      <c r="D255" s="19" t="str">
        <f>VLOOKUP(Table4[[#This Row],[Term ID]],Vlookup_Term!A:B,2,FALSE)</f>
        <v>Fall 2015</v>
      </c>
      <c r="E255" s="19">
        <v>4.21</v>
      </c>
    </row>
    <row r="256" spans="1:5">
      <c r="A256" s="19" t="s">
        <v>54</v>
      </c>
      <c r="B256" s="20" t="s">
        <v>37</v>
      </c>
      <c r="C256" s="19">
        <v>4</v>
      </c>
      <c r="D256" s="19" t="str">
        <f>VLOOKUP(Table4[[#This Row],[Term ID]],Vlookup_Term!A:B,2,FALSE)</f>
        <v>Fall 2015</v>
      </c>
      <c r="E256" s="19">
        <v>4.4000000000000004</v>
      </c>
    </row>
    <row r="257" spans="1:5">
      <c r="A257" s="19" t="s">
        <v>54</v>
      </c>
      <c r="B257" s="20" t="s">
        <v>38</v>
      </c>
      <c r="C257" s="19">
        <v>4</v>
      </c>
      <c r="D257" s="19" t="str">
        <f>VLOOKUP(Table4[[#This Row],[Term ID]],Vlookup_Term!A:B,2,FALSE)</f>
        <v>Fall 2015</v>
      </c>
      <c r="E257" s="19">
        <v>4.1900000000000004</v>
      </c>
    </row>
    <row r="258" spans="1:5">
      <c r="A258" s="19" t="s">
        <v>54</v>
      </c>
      <c r="B258" s="20" t="s">
        <v>39</v>
      </c>
      <c r="C258" s="19">
        <v>4</v>
      </c>
      <c r="D258" s="19" t="str">
        <f>VLOOKUP(Table4[[#This Row],[Term ID]],Vlookup_Term!A:B,2,FALSE)</f>
        <v>Fall 2015</v>
      </c>
      <c r="E258" s="19">
        <v>4.3</v>
      </c>
    </row>
    <row r="259" spans="1:5">
      <c r="A259" s="19" t="s">
        <v>54</v>
      </c>
      <c r="B259" s="20" t="s">
        <v>40</v>
      </c>
      <c r="C259" s="19">
        <v>4</v>
      </c>
      <c r="D259" s="19" t="str">
        <f>VLOOKUP(Table4[[#This Row],[Term ID]],Vlookup_Term!A:B,2,FALSE)</f>
        <v>Fall 2015</v>
      </c>
      <c r="E259" s="19">
        <v>4.3099999999999996</v>
      </c>
    </row>
    <row r="260" spans="1:5">
      <c r="A260" s="19" t="s">
        <v>54</v>
      </c>
      <c r="B260" s="20" t="s">
        <v>41</v>
      </c>
      <c r="C260" s="19">
        <v>4</v>
      </c>
      <c r="D260" s="19" t="str">
        <f>VLOOKUP(Table4[[#This Row],[Term ID]],Vlookup_Term!A:B,2,FALSE)</f>
        <v>Fall 2015</v>
      </c>
      <c r="E260" s="19">
        <v>4.41</v>
      </c>
    </row>
    <row r="261" spans="1:5">
      <c r="A261" s="19" t="s">
        <v>54</v>
      </c>
      <c r="B261" s="20" t="s">
        <v>42</v>
      </c>
      <c r="C261" s="19">
        <v>4</v>
      </c>
      <c r="D261" s="19" t="str">
        <f>VLOOKUP(Table4[[#This Row],[Term ID]],Vlookup_Term!A:B,2,FALSE)</f>
        <v>Fall 2015</v>
      </c>
      <c r="E261" s="19">
        <v>4.0999999999999996</v>
      </c>
    </row>
    <row r="262" spans="1:5">
      <c r="A262" s="19" t="s">
        <v>55</v>
      </c>
      <c r="B262" s="20" t="s">
        <v>33</v>
      </c>
      <c r="C262" s="19">
        <v>4</v>
      </c>
      <c r="D262" s="19" t="str">
        <f>VLOOKUP(Table4[[#This Row],[Term ID]],Vlookup_Term!A:B,2,FALSE)</f>
        <v>Fall 2015</v>
      </c>
      <c r="E262" s="19">
        <v>4.58</v>
      </c>
    </row>
    <row r="263" spans="1:5">
      <c r="A263" s="19" t="s">
        <v>55</v>
      </c>
      <c r="B263" s="20" t="s">
        <v>34</v>
      </c>
      <c r="C263" s="19">
        <v>4</v>
      </c>
      <c r="D263" s="19" t="str">
        <f>VLOOKUP(Table4[[#This Row],[Term ID]],Vlookup_Term!A:B,2,FALSE)</f>
        <v>Fall 2015</v>
      </c>
      <c r="E263" s="19">
        <v>4.57</v>
      </c>
    </row>
    <row r="264" spans="1:5">
      <c r="A264" s="19" t="s">
        <v>55</v>
      </c>
      <c r="B264" s="20" t="s">
        <v>35</v>
      </c>
      <c r="C264" s="19">
        <v>4</v>
      </c>
      <c r="D264" s="19" t="str">
        <f>VLOOKUP(Table4[[#This Row],[Term ID]],Vlookup_Term!A:B,2,FALSE)</f>
        <v>Fall 2015</v>
      </c>
      <c r="E264" s="19">
        <v>4.45</v>
      </c>
    </row>
    <row r="265" spans="1:5">
      <c r="A265" s="19" t="s">
        <v>55</v>
      </c>
      <c r="B265" s="20" t="s">
        <v>36</v>
      </c>
      <c r="C265" s="19">
        <v>4</v>
      </c>
      <c r="D265" s="19" t="str">
        <f>VLOOKUP(Table4[[#This Row],[Term ID]],Vlookup_Term!A:B,2,FALSE)</f>
        <v>Fall 2015</v>
      </c>
      <c r="E265" s="19">
        <v>4.45</v>
      </c>
    </row>
    <row r="266" spans="1:5">
      <c r="A266" s="19" t="s">
        <v>55</v>
      </c>
      <c r="B266" s="20" t="s">
        <v>37</v>
      </c>
      <c r="C266" s="19">
        <v>4</v>
      </c>
      <c r="D266" s="19" t="str">
        <f>VLOOKUP(Table4[[#This Row],[Term ID]],Vlookup_Term!A:B,2,FALSE)</f>
        <v>Fall 2015</v>
      </c>
      <c r="E266" s="19">
        <v>4.6900000000000004</v>
      </c>
    </row>
    <row r="267" spans="1:5">
      <c r="A267" s="19" t="s">
        <v>55</v>
      </c>
      <c r="B267" s="20" t="s">
        <v>38</v>
      </c>
      <c r="C267" s="19">
        <v>4</v>
      </c>
      <c r="D267" s="19" t="str">
        <f>VLOOKUP(Table4[[#This Row],[Term ID]],Vlookup_Term!A:B,2,FALSE)</f>
        <v>Fall 2015</v>
      </c>
      <c r="E267" s="19">
        <v>4.6100000000000003</v>
      </c>
    </row>
    <row r="268" spans="1:5">
      <c r="A268" s="19" t="s">
        <v>55</v>
      </c>
      <c r="B268" s="20" t="s">
        <v>39</v>
      </c>
      <c r="C268" s="19">
        <v>4</v>
      </c>
      <c r="D268" s="19" t="str">
        <f>VLOOKUP(Table4[[#This Row],[Term ID]],Vlookup_Term!A:B,2,FALSE)</f>
        <v>Fall 2015</v>
      </c>
      <c r="E268" s="19">
        <v>4.5599999999999996</v>
      </c>
    </row>
    <row r="269" spans="1:5">
      <c r="A269" s="19" t="s">
        <v>55</v>
      </c>
      <c r="B269" s="20" t="s">
        <v>40</v>
      </c>
      <c r="C269" s="19">
        <v>4</v>
      </c>
      <c r="D269" s="19" t="str">
        <f>VLOOKUP(Table4[[#This Row],[Term ID]],Vlookup_Term!A:B,2,FALSE)</f>
        <v>Fall 2015</v>
      </c>
      <c r="E269" s="19">
        <v>4.55</v>
      </c>
    </row>
    <row r="270" spans="1:5">
      <c r="A270" s="19" t="s">
        <v>55</v>
      </c>
      <c r="B270" s="20" t="s">
        <v>41</v>
      </c>
      <c r="C270" s="19">
        <v>4</v>
      </c>
      <c r="D270" s="19" t="str">
        <f>VLOOKUP(Table4[[#This Row],[Term ID]],Vlookup_Term!A:B,2,FALSE)</f>
        <v>Fall 2015</v>
      </c>
      <c r="E270" s="19">
        <v>4.59</v>
      </c>
    </row>
    <row r="271" spans="1:5">
      <c r="A271" s="19" t="s">
        <v>55</v>
      </c>
      <c r="B271" s="20" t="s">
        <v>42</v>
      </c>
      <c r="C271" s="19">
        <v>4</v>
      </c>
      <c r="D271" s="19" t="str">
        <f>VLOOKUP(Table4[[#This Row],[Term ID]],Vlookup_Term!A:B,2,FALSE)</f>
        <v>Fall 2015</v>
      </c>
      <c r="E271" s="19">
        <v>4.46</v>
      </c>
    </row>
    <row r="272" spans="1:5">
      <c r="A272" s="19" t="s">
        <v>56</v>
      </c>
      <c r="B272" s="20" t="s">
        <v>33</v>
      </c>
      <c r="C272" s="19">
        <v>4</v>
      </c>
      <c r="D272" s="19" t="str">
        <f>VLOOKUP(Table4[[#This Row],[Term ID]],Vlookup_Term!A:B,2,FALSE)</f>
        <v>Fall 2015</v>
      </c>
      <c r="E272" s="19">
        <v>4.1399999999999997</v>
      </c>
    </row>
    <row r="273" spans="1:5">
      <c r="A273" s="19" t="s">
        <v>56</v>
      </c>
      <c r="B273" s="20" t="s">
        <v>34</v>
      </c>
      <c r="C273" s="19">
        <v>4</v>
      </c>
      <c r="D273" s="19" t="str">
        <f>VLOOKUP(Table4[[#This Row],[Term ID]],Vlookup_Term!A:B,2,FALSE)</f>
        <v>Fall 2015</v>
      </c>
      <c r="E273" s="19">
        <v>4.1399999999999997</v>
      </c>
    </row>
    <row r="274" spans="1:5">
      <c r="A274" s="19" t="s">
        <v>56</v>
      </c>
      <c r="B274" s="20" t="s">
        <v>35</v>
      </c>
      <c r="C274" s="19">
        <v>4</v>
      </c>
      <c r="D274" s="19" t="str">
        <f>VLOOKUP(Table4[[#This Row],[Term ID]],Vlookup_Term!A:B,2,FALSE)</f>
        <v>Fall 2015</v>
      </c>
      <c r="E274" s="19">
        <v>3.98</v>
      </c>
    </row>
    <row r="275" spans="1:5">
      <c r="A275" s="19" t="s">
        <v>56</v>
      </c>
      <c r="B275" s="20" t="s">
        <v>36</v>
      </c>
      <c r="C275" s="19">
        <v>4</v>
      </c>
      <c r="D275" s="19" t="str">
        <f>VLOOKUP(Table4[[#This Row],[Term ID]],Vlookup_Term!A:B,2,FALSE)</f>
        <v>Fall 2015</v>
      </c>
      <c r="E275" s="19">
        <v>4.1900000000000004</v>
      </c>
    </row>
    <row r="276" spans="1:5">
      <c r="A276" s="19" t="s">
        <v>56</v>
      </c>
      <c r="B276" s="20" t="s">
        <v>37</v>
      </c>
      <c r="C276" s="19">
        <v>4</v>
      </c>
      <c r="D276" s="19" t="str">
        <f>VLOOKUP(Table4[[#This Row],[Term ID]],Vlookup_Term!A:B,2,FALSE)</f>
        <v>Fall 2015</v>
      </c>
      <c r="E276" s="19">
        <v>4.29</v>
      </c>
    </row>
    <row r="277" spans="1:5">
      <c r="A277" s="19" t="s">
        <v>56</v>
      </c>
      <c r="B277" s="20" t="s">
        <v>38</v>
      </c>
      <c r="C277" s="19">
        <v>4</v>
      </c>
      <c r="D277" s="19" t="str">
        <f>VLOOKUP(Table4[[#This Row],[Term ID]],Vlookup_Term!A:B,2,FALSE)</f>
        <v>Fall 2015</v>
      </c>
      <c r="E277" s="19">
        <v>4.12</v>
      </c>
    </row>
    <row r="278" spans="1:5">
      <c r="A278" s="19" t="s">
        <v>56</v>
      </c>
      <c r="B278" s="20" t="s">
        <v>39</v>
      </c>
      <c r="C278" s="19">
        <v>4</v>
      </c>
      <c r="D278" s="19" t="str">
        <f>VLOOKUP(Table4[[#This Row],[Term ID]],Vlookup_Term!A:B,2,FALSE)</f>
        <v>Fall 2015</v>
      </c>
      <c r="E278" s="19">
        <v>4.1500000000000004</v>
      </c>
    </row>
    <row r="279" spans="1:5">
      <c r="A279" s="19" t="s">
        <v>56</v>
      </c>
      <c r="B279" s="20" t="s">
        <v>40</v>
      </c>
      <c r="C279" s="19">
        <v>4</v>
      </c>
      <c r="D279" s="19" t="str">
        <f>VLOOKUP(Table4[[#This Row],[Term ID]],Vlookup_Term!A:B,2,FALSE)</f>
        <v>Fall 2015</v>
      </c>
      <c r="E279" s="19">
        <v>4.1500000000000004</v>
      </c>
    </row>
    <row r="280" spans="1:5">
      <c r="A280" s="19" t="s">
        <v>56</v>
      </c>
      <c r="B280" s="20" t="s">
        <v>41</v>
      </c>
      <c r="C280" s="19">
        <v>4</v>
      </c>
      <c r="D280" s="19" t="str">
        <f>VLOOKUP(Table4[[#This Row],[Term ID]],Vlookup_Term!A:B,2,FALSE)</f>
        <v>Fall 2015</v>
      </c>
      <c r="E280" s="19">
        <v>4.3600000000000003</v>
      </c>
    </row>
    <row r="281" spans="1:5">
      <c r="A281" s="19" t="s">
        <v>56</v>
      </c>
      <c r="B281" s="20" t="s">
        <v>42</v>
      </c>
      <c r="C281" s="19">
        <v>4</v>
      </c>
      <c r="D281" s="19" t="str">
        <f>VLOOKUP(Table4[[#This Row],[Term ID]],Vlookup_Term!A:B,2,FALSE)</f>
        <v>Fall 2015</v>
      </c>
      <c r="E281" s="19">
        <v>3.98</v>
      </c>
    </row>
    <row r="282" spans="1:5">
      <c r="A282" s="19" t="s">
        <v>50</v>
      </c>
      <c r="B282" s="20" t="s">
        <v>33</v>
      </c>
      <c r="C282" s="19">
        <v>5</v>
      </c>
      <c r="D282" s="19" t="str">
        <f>VLOOKUP(Table4[[#This Row],[Term ID]],Vlookup_Term!A:B,2,FALSE)</f>
        <v>Winter 2016</v>
      </c>
      <c r="E282" s="19">
        <v>4.29</v>
      </c>
    </row>
    <row r="283" spans="1:5">
      <c r="A283" s="19" t="s">
        <v>50</v>
      </c>
      <c r="B283" s="20" t="s">
        <v>34</v>
      </c>
      <c r="C283" s="19">
        <v>5</v>
      </c>
      <c r="D283" s="19" t="str">
        <f>VLOOKUP(Table4[[#This Row],[Term ID]],Vlookup_Term!A:B,2,FALSE)</f>
        <v>Winter 2016</v>
      </c>
      <c r="E283" s="19">
        <v>4.3499999999999996</v>
      </c>
    </row>
    <row r="284" spans="1:5">
      <c r="A284" s="19" t="s">
        <v>50</v>
      </c>
      <c r="B284" s="20" t="s">
        <v>35</v>
      </c>
      <c r="C284" s="19">
        <v>5</v>
      </c>
      <c r="D284" s="19" t="str">
        <f>VLOOKUP(Table4[[#This Row],[Term ID]],Vlookup_Term!A:B,2,FALSE)</f>
        <v>Winter 2016</v>
      </c>
      <c r="E284" s="19">
        <v>4.21</v>
      </c>
    </row>
    <row r="285" spans="1:5">
      <c r="A285" s="19" t="s">
        <v>50</v>
      </c>
      <c r="B285" s="20" t="s">
        <v>36</v>
      </c>
      <c r="C285" s="19">
        <v>5</v>
      </c>
      <c r="D285" s="19" t="str">
        <f>VLOOKUP(Table4[[#This Row],[Term ID]],Vlookup_Term!A:B,2,FALSE)</f>
        <v>Winter 2016</v>
      </c>
      <c r="E285" s="19">
        <v>4.26</v>
      </c>
    </row>
    <row r="286" spans="1:5">
      <c r="A286" s="19" t="s">
        <v>50</v>
      </c>
      <c r="B286" s="20" t="s">
        <v>37</v>
      </c>
      <c r="C286" s="19">
        <v>5</v>
      </c>
      <c r="D286" s="19" t="str">
        <f>VLOOKUP(Table4[[#This Row],[Term ID]],Vlookup_Term!A:B,2,FALSE)</f>
        <v>Winter 2016</v>
      </c>
      <c r="E286" s="19">
        <v>4.47</v>
      </c>
    </row>
    <row r="287" spans="1:5">
      <c r="A287" s="19" t="s">
        <v>50</v>
      </c>
      <c r="B287" s="20" t="s">
        <v>38</v>
      </c>
      <c r="C287" s="19">
        <v>5</v>
      </c>
      <c r="D287" s="19" t="str">
        <f>VLOOKUP(Table4[[#This Row],[Term ID]],Vlookup_Term!A:B,2,FALSE)</f>
        <v>Winter 2016</v>
      </c>
      <c r="E287" s="19">
        <v>4.3099999999999996</v>
      </c>
    </row>
    <row r="288" spans="1:5">
      <c r="A288" s="19" t="s">
        <v>50</v>
      </c>
      <c r="B288" s="20" t="s">
        <v>39</v>
      </c>
      <c r="C288" s="19">
        <v>5</v>
      </c>
      <c r="D288" s="19" t="str">
        <f>VLOOKUP(Table4[[#This Row],[Term ID]],Vlookup_Term!A:B,2,FALSE)</f>
        <v>Winter 2016</v>
      </c>
      <c r="E288" s="19">
        <v>4.41</v>
      </c>
    </row>
    <row r="289" spans="1:5">
      <c r="A289" s="19" t="s">
        <v>50</v>
      </c>
      <c r="B289" s="20" t="s">
        <v>40</v>
      </c>
      <c r="C289" s="19">
        <v>5</v>
      </c>
      <c r="D289" s="19" t="str">
        <f>VLOOKUP(Table4[[#This Row],[Term ID]],Vlookup_Term!A:B,2,FALSE)</f>
        <v>Winter 2016</v>
      </c>
      <c r="E289" s="19">
        <v>4.41</v>
      </c>
    </row>
    <row r="290" spans="1:5">
      <c r="A290" s="19" t="s">
        <v>50</v>
      </c>
      <c r="B290" s="20" t="s">
        <v>41</v>
      </c>
      <c r="C290" s="19">
        <v>5</v>
      </c>
      <c r="D290" s="19" t="str">
        <f>VLOOKUP(Table4[[#This Row],[Term ID]],Vlookup_Term!A:B,2,FALSE)</f>
        <v>Winter 2016</v>
      </c>
      <c r="E290" s="19">
        <v>4.45</v>
      </c>
    </row>
    <row r="291" spans="1:5">
      <c r="A291" s="19" t="s">
        <v>50</v>
      </c>
      <c r="B291" s="20" t="s">
        <v>42</v>
      </c>
      <c r="C291" s="19">
        <v>5</v>
      </c>
      <c r="D291" s="19" t="str">
        <f>VLOOKUP(Table4[[#This Row],[Term ID]],Vlookup_Term!A:B,2,FALSE)</f>
        <v>Winter 2016</v>
      </c>
      <c r="E291" s="19">
        <v>4.1900000000000004</v>
      </c>
    </row>
    <row r="292" spans="1:5">
      <c r="A292" s="19" t="s">
        <v>51</v>
      </c>
      <c r="B292" s="20" t="s">
        <v>33</v>
      </c>
      <c r="C292" s="19">
        <v>5</v>
      </c>
      <c r="D292" s="19" t="str">
        <f>VLOOKUP(Table4[[#This Row],[Term ID]],Vlookup_Term!A:B,2,FALSE)</f>
        <v>Winter 2016</v>
      </c>
      <c r="E292" s="19">
        <v>3.86</v>
      </c>
    </row>
    <row r="293" spans="1:5">
      <c r="A293" s="19" t="s">
        <v>51</v>
      </c>
      <c r="B293" s="20" t="s">
        <v>34</v>
      </c>
      <c r="C293" s="19">
        <v>5</v>
      </c>
      <c r="D293" s="19" t="str">
        <f>VLOOKUP(Table4[[#This Row],[Term ID]],Vlookup_Term!A:B,2,FALSE)</f>
        <v>Winter 2016</v>
      </c>
      <c r="E293" s="19">
        <v>3.86</v>
      </c>
    </row>
    <row r="294" spans="1:5">
      <c r="A294" s="19" t="s">
        <v>51</v>
      </c>
      <c r="B294" s="20" t="s">
        <v>35</v>
      </c>
      <c r="C294" s="19">
        <v>5</v>
      </c>
      <c r="D294" s="19" t="str">
        <f>VLOOKUP(Table4[[#This Row],[Term ID]],Vlookup_Term!A:B,2,FALSE)</f>
        <v>Winter 2016</v>
      </c>
      <c r="E294" s="19">
        <v>3.73</v>
      </c>
    </row>
    <row r="295" spans="1:5">
      <c r="A295" s="19" t="s">
        <v>51</v>
      </c>
      <c r="B295" s="20" t="s">
        <v>36</v>
      </c>
      <c r="C295" s="19">
        <v>5</v>
      </c>
      <c r="D295" s="19" t="str">
        <f>VLOOKUP(Table4[[#This Row],[Term ID]],Vlookup_Term!A:B,2,FALSE)</f>
        <v>Winter 2016</v>
      </c>
      <c r="E295" s="19">
        <v>4.01</v>
      </c>
    </row>
    <row r="296" spans="1:5">
      <c r="A296" s="19" t="s">
        <v>51</v>
      </c>
      <c r="B296" s="20" t="s">
        <v>37</v>
      </c>
      <c r="C296" s="19">
        <v>5</v>
      </c>
      <c r="D296" s="19" t="str">
        <f>VLOOKUP(Table4[[#This Row],[Term ID]],Vlookup_Term!A:B,2,FALSE)</f>
        <v>Winter 2016</v>
      </c>
      <c r="E296" s="19">
        <v>4.2300000000000004</v>
      </c>
    </row>
    <row r="297" spans="1:5">
      <c r="A297" s="19" t="s">
        <v>51</v>
      </c>
      <c r="B297" s="20" t="s">
        <v>38</v>
      </c>
      <c r="C297" s="19">
        <v>5</v>
      </c>
      <c r="D297" s="19" t="str">
        <f>VLOOKUP(Table4[[#This Row],[Term ID]],Vlookup_Term!A:B,2,FALSE)</f>
        <v>Winter 2016</v>
      </c>
      <c r="E297" s="19">
        <v>3.98</v>
      </c>
    </row>
    <row r="298" spans="1:5">
      <c r="A298" s="19" t="s">
        <v>51</v>
      </c>
      <c r="B298" s="20" t="s">
        <v>39</v>
      </c>
      <c r="C298" s="19">
        <v>5</v>
      </c>
      <c r="D298" s="19" t="str">
        <f>VLOOKUP(Table4[[#This Row],[Term ID]],Vlookup_Term!A:B,2,FALSE)</f>
        <v>Winter 2016</v>
      </c>
      <c r="E298" s="19">
        <v>4.2</v>
      </c>
    </row>
    <row r="299" spans="1:5">
      <c r="A299" s="19" t="s">
        <v>51</v>
      </c>
      <c r="B299" s="20" t="s">
        <v>40</v>
      </c>
      <c r="C299" s="19">
        <v>5</v>
      </c>
      <c r="D299" s="19" t="str">
        <f>VLOOKUP(Table4[[#This Row],[Term ID]],Vlookup_Term!A:B,2,FALSE)</f>
        <v>Winter 2016</v>
      </c>
      <c r="E299" s="19">
        <v>4.03</v>
      </c>
    </row>
    <row r="300" spans="1:5">
      <c r="A300" s="19" t="s">
        <v>51</v>
      </c>
      <c r="B300" s="20" t="s">
        <v>41</v>
      </c>
      <c r="C300" s="19">
        <v>5</v>
      </c>
      <c r="D300" s="19" t="str">
        <f>VLOOKUP(Table4[[#This Row],[Term ID]],Vlookup_Term!A:B,2,FALSE)</f>
        <v>Winter 2016</v>
      </c>
      <c r="E300" s="19">
        <v>4.3</v>
      </c>
    </row>
    <row r="301" spans="1:5">
      <c r="A301" s="19" t="s">
        <v>51</v>
      </c>
      <c r="B301" s="20" t="s">
        <v>42</v>
      </c>
      <c r="C301" s="19">
        <v>5</v>
      </c>
      <c r="D301" s="19" t="str">
        <f>VLOOKUP(Table4[[#This Row],[Term ID]],Vlookup_Term!A:B,2,FALSE)</f>
        <v>Winter 2016</v>
      </c>
      <c r="E301" s="19">
        <v>3.82</v>
      </c>
    </row>
    <row r="302" spans="1:5">
      <c r="A302" s="19" t="s">
        <v>52</v>
      </c>
      <c r="B302" s="20" t="s">
        <v>33</v>
      </c>
      <c r="C302" s="19">
        <v>5</v>
      </c>
      <c r="D302" s="19" t="str">
        <f>VLOOKUP(Table4[[#This Row],[Term ID]],Vlookup_Term!A:B,2,FALSE)</f>
        <v>Winter 2016</v>
      </c>
      <c r="E302" s="19">
        <v>4.3600000000000003</v>
      </c>
    </row>
    <row r="303" spans="1:5">
      <c r="A303" s="19" t="s">
        <v>52</v>
      </c>
      <c r="B303" s="20" t="s">
        <v>34</v>
      </c>
      <c r="C303" s="19">
        <v>5</v>
      </c>
      <c r="D303" s="19" t="str">
        <f>VLOOKUP(Table4[[#This Row],[Term ID]],Vlookup_Term!A:B,2,FALSE)</f>
        <v>Winter 2016</v>
      </c>
      <c r="E303" s="19">
        <v>4.3</v>
      </c>
    </row>
    <row r="304" spans="1:5">
      <c r="A304" s="19" t="s">
        <v>52</v>
      </c>
      <c r="B304" s="20" t="s">
        <v>35</v>
      </c>
      <c r="C304" s="19">
        <v>5</v>
      </c>
      <c r="D304" s="19" t="str">
        <f>VLOOKUP(Table4[[#This Row],[Term ID]],Vlookup_Term!A:B,2,FALSE)</f>
        <v>Winter 2016</v>
      </c>
      <c r="E304" s="19">
        <v>4.21</v>
      </c>
    </row>
    <row r="305" spans="1:5">
      <c r="A305" s="19" t="s">
        <v>52</v>
      </c>
      <c r="B305" s="20" t="s">
        <v>36</v>
      </c>
      <c r="C305" s="19">
        <v>5</v>
      </c>
      <c r="D305" s="19" t="str">
        <f>VLOOKUP(Table4[[#This Row],[Term ID]],Vlookup_Term!A:B,2,FALSE)</f>
        <v>Winter 2016</v>
      </c>
      <c r="E305" s="19">
        <v>4.29</v>
      </c>
    </row>
    <row r="306" spans="1:5">
      <c r="A306" s="19" t="s">
        <v>52</v>
      </c>
      <c r="B306" s="20" t="s">
        <v>37</v>
      </c>
      <c r="C306" s="19">
        <v>5</v>
      </c>
      <c r="D306" s="19" t="str">
        <f>VLOOKUP(Table4[[#This Row],[Term ID]],Vlookup_Term!A:B,2,FALSE)</f>
        <v>Winter 2016</v>
      </c>
      <c r="E306" s="19">
        <v>4.4000000000000004</v>
      </c>
    </row>
    <row r="307" spans="1:5">
      <c r="A307" s="19" t="s">
        <v>52</v>
      </c>
      <c r="B307" s="20" t="s">
        <v>38</v>
      </c>
      <c r="C307" s="19">
        <v>5</v>
      </c>
      <c r="D307" s="19" t="str">
        <f>VLOOKUP(Table4[[#This Row],[Term ID]],Vlookup_Term!A:B,2,FALSE)</f>
        <v>Winter 2016</v>
      </c>
      <c r="E307" s="19">
        <v>4.25</v>
      </c>
    </row>
    <row r="308" spans="1:5">
      <c r="A308" s="19" t="s">
        <v>52</v>
      </c>
      <c r="B308" s="20" t="s">
        <v>39</v>
      </c>
      <c r="C308" s="19">
        <v>5</v>
      </c>
      <c r="D308" s="19" t="str">
        <f>VLOOKUP(Table4[[#This Row],[Term ID]],Vlookup_Term!A:B,2,FALSE)</f>
        <v>Winter 2016</v>
      </c>
      <c r="E308" s="19">
        <v>4.22</v>
      </c>
    </row>
    <row r="309" spans="1:5">
      <c r="A309" s="19" t="s">
        <v>52</v>
      </c>
      <c r="B309" s="20" t="s">
        <v>40</v>
      </c>
      <c r="C309" s="19">
        <v>5</v>
      </c>
      <c r="D309" s="19" t="str">
        <f>VLOOKUP(Table4[[#This Row],[Term ID]],Vlookup_Term!A:B,2,FALSE)</f>
        <v>Winter 2016</v>
      </c>
      <c r="E309" s="19">
        <v>4.3099999999999996</v>
      </c>
    </row>
    <row r="310" spans="1:5">
      <c r="A310" s="19" t="s">
        <v>52</v>
      </c>
      <c r="B310" s="20" t="s">
        <v>41</v>
      </c>
      <c r="C310" s="19">
        <v>5</v>
      </c>
      <c r="D310" s="19" t="str">
        <f>VLOOKUP(Table4[[#This Row],[Term ID]],Vlookup_Term!A:B,2,FALSE)</f>
        <v>Winter 2016</v>
      </c>
      <c r="E310" s="19">
        <v>4.3600000000000003</v>
      </c>
    </row>
    <row r="311" spans="1:5">
      <c r="A311" s="19" t="s">
        <v>52</v>
      </c>
      <c r="B311" s="20" t="s">
        <v>42</v>
      </c>
      <c r="C311" s="19">
        <v>5</v>
      </c>
      <c r="D311" s="19" t="str">
        <f>VLOOKUP(Table4[[#This Row],[Term ID]],Vlookup_Term!A:B,2,FALSE)</f>
        <v>Winter 2016</v>
      </c>
      <c r="E311" s="19">
        <v>4.2</v>
      </c>
    </row>
    <row r="312" spans="1:5">
      <c r="A312" s="19" t="s">
        <v>53</v>
      </c>
      <c r="B312" s="20" t="s">
        <v>33</v>
      </c>
      <c r="C312" s="19">
        <v>5</v>
      </c>
      <c r="D312" s="19" t="str">
        <f>VLOOKUP(Table4[[#This Row],[Term ID]],Vlookup_Term!A:B,2,FALSE)</f>
        <v>Winter 2016</v>
      </c>
      <c r="E312" s="19">
        <v>4.26</v>
      </c>
    </row>
    <row r="313" spans="1:5">
      <c r="A313" s="19" t="s">
        <v>53</v>
      </c>
      <c r="B313" s="20" t="s">
        <v>34</v>
      </c>
      <c r="C313" s="19">
        <v>5</v>
      </c>
      <c r="D313" s="19" t="str">
        <f>VLOOKUP(Table4[[#This Row],[Term ID]],Vlookup_Term!A:B,2,FALSE)</f>
        <v>Winter 2016</v>
      </c>
      <c r="E313" s="19">
        <v>4.1900000000000004</v>
      </c>
    </row>
    <row r="314" spans="1:5">
      <c r="A314" s="19" t="s">
        <v>53</v>
      </c>
      <c r="B314" s="20" t="s">
        <v>35</v>
      </c>
      <c r="C314" s="19">
        <v>5</v>
      </c>
      <c r="D314" s="19" t="str">
        <f>VLOOKUP(Table4[[#This Row],[Term ID]],Vlookup_Term!A:B,2,FALSE)</f>
        <v>Winter 2016</v>
      </c>
      <c r="E314" s="19">
        <v>4.0999999999999996</v>
      </c>
    </row>
    <row r="315" spans="1:5">
      <c r="A315" s="19" t="s">
        <v>53</v>
      </c>
      <c r="B315" s="20" t="s">
        <v>36</v>
      </c>
      <c r="C315" s="19">
        <v>5</v>
      </c>
      <c r="D315" s="19" t="str">
        <f>VLOOKUP(Table4[[#This Row],[Term ID]],Vlookup_Term!A:B,2,FALSE)</f>
        <v>Winter 2016</v>
      </c>
      <c r="E315" s="19">
        <v>4.17</v>
      </c>
    </row>
    <row r="316" spans="1:5">
      <c r="A316" s="19" t="s">
        <v>53</v>
      </c>
      <c r="B316" s="20" t="s">
        <v>37</v>
      </c>
      <c r="C316" s="19">
        <v>5</v>
      </c>
      <c r="D316" s="19" t="str">
        <f>VLOOKUP(Table4[[#This Row],[Term ID]],Vlookup_Term!A:B,2,FALSE)</f>
        <v>Winter 2016</v>
      </c>
      <c r="E316" s="19">
        <v>4.32</v>
      </c>
    </row>
    <row r="317" spans="1:5">
      <c r="A317" s="19" t="s">
        <v>53</v>
      </c>
      <c r="B317" s="20" t="s">
        <v>38</v>
      </c>
      <c r="C317" s="19">
        <v>5</v>
      </c>
      <c r="D317" s="19" t="str">
        <f>VLOOKUP(Table4[[#This Row],[Term ID]],Vlookup_Term!A:B,2,FALSE)</f>
        <v>Winter 2016</v>
      </c>
      <c r="E317" s="19">
        <v>4.21</v>
      </c>
    </row>
    <row r="318" spans="1:5">
      <c r="A318" s="19" t="s">
        <v>53</v>
      </c>
      <c r="B318" s="20" t="s">
        <v>39</v>
      </c>
      <c r="C318" s="19">
        <v>5</v>
      </c>
      <c r="D318" s="19" t="str">
        <f>VLOOKUP(Table4[[#This Row],[Term ID]],Vlookup_Term!A:B,2,FALSE)</f>
        <v>Winter 2016</v>
      </c>
      <c r="E318" s="19">
        <v>4.24</v>
      </c>
    </row>
    <row r="319" spans="1:5">
      <c r="A319" s="19" t="s">
        <v>53</v>
      </c>
      <c r="B319" s="20" t="s">
        <v>40</v>
      </c>
      <c r="C319" s="19">
        <v>5</v>
      </c>
      <c r="D319" s="19" t="str">
        <f>VLOOKUP(Table4[[#This Row],[Term ID]],Vlookup_Term!A:B,2,FALSE)</f>
        <v>Winter 2016</v>
      </c>
      <c r="E319" s="19">
        <v>4.1900000000000004</v>
      </c>
    </row>
    <row r="320" spans="1:5">
      <c r="A320" s="19" t="s">
        <v>53</v>
      </c>
      <c r="B320" s="20" t="s">
        <v>41</v>
      </c>
      <c r="C320" s="19">
        <v>5</v>
      </c>
      <c r="D320" s="19" t="str">
        <f>VLOOKUP(Table4[[#This Row],[Term ID]],Vlookup_Term!A:B,2,FALSE)</f>
        <v>Winter 2016</v>
      </c>
      <c r="E320" s="19">
        <v>4.4000000000000004</v>
      </c>
    </row>
    <row r="321" spans="1:5">
      <c r="A321" s="19" t="s">
        <v>53</v>
      </c>
      <c r="B321" s="20" t="s">
        <v>42</v>
      </c>
      <c r="C321" s="19">
        <v>5</v>
      </c>
      <c r="D321" s="19" t="str">
        <f>VLOOKUP(Table4[[#This Row],[Term ID]],Vlookup_Term!A:B,2,FALSE)</f>
        <v>Winter 2016</v>
      </c>
      <c r="E321" s="19">
        <v>4.0599999999999996</v>
      </c>
    </row>
    <row r="322" spans="1:5">
      <c r="A322" s="19" t="s">
        <v>54</v>
      </c>
      <c r="B322" s="20" t="s">
        <v>33</v>
      </c>
      <c r="C322" s="19">
        <v>5</v>
      </c>
      <c r="D322" s="19" t="str">
        <f>VLOOKUP(Table4[[#This Row],[Term ID]],Vlookup_Term!A:B,2,FALSE)</f>
        <v>Winter 2016</v>
      </c>
      <c r="E322" s="19">
        <v>4.1900000000000004</v>
      </c>
    </row>
    <row r="323" spans="1:5">
      <c r="A323" s="19" t="s">
        <v>54</v>
      </c>
      <c r="B323" s="20" t="s">
        <v>34</v>
      </c>
      <c r="C323" s="19">
        <v>5</v>
      </c>
      <c r="D323" s="19" t="str">
        <f>VLOOKUP(Table4[[#This Row],[Term ID]],Vlookup_Term!A:B,2,FALSE)</f>
        <v>Winter 2016</v>
      </c>
      <c r="E323" s="19">
        <v>4.28</v>
      </c>
    </row>
    <row r="324" spans="1:5">
      <c r="A324" s="19" t="s">
        <v>54</v>
      </c>
      <c r="B324" s="20" t="s">
        <v>35</v>
      </c>
      <c r="C324" s="19">
        <v>5</v>
      </c>
      <c r="D324" s="19" t="str">
        <f>VLOOKUP(Table4[[#This Row],[Term ID]],Vlookup_Term!A:B,2,FALSE)</f>
        <v>Winter 2016</v>
      </c>
      <c r="E324" s="19">
        <v>4.0599999999999996</v>
      </c>
    </row>
    <row r="325" spans="1:5">
      <c r="A325" s="19" t="s">
        <v>54</v>
      </c>
      <c r="B325" s="20" t="s">
        <v>36</v>
      </c>
      <c r="C325" s="19">
        <v>5</v>
      </c>
      <c r="D325" s="19" t="str">
        <f>VLOOKUP(Table4[[#This Row],[Term ID]],Vlookup_Term!A:B,2,FALSE)</f>
        <v>Winter 2016</v>
      </c>
      <c r="E325" s="19">
        <v>4.22</v>
      </c>
    </row>
    <row r="326" spans="1:5">
      <c r="A326" s="19" t="s">
        <v>54</v>
      </c>
      <c r="B326" s="20" t="s">
        <v>37</v>
      </c>
      <c r="C326" s="19">
        <v>5</v>
      </c>
      <c r="D326" s="19" t="str">
        <f>VLOOKUP(Table4[[#This Row],[Term ID]],Vlookup_Term!A:B,2,FALSE)</f>
        <v>Winter 2016</v>
      </c>
      <c r="E326" s="19">
        <v>4.3899999999999997</v>
      </c>
    </row>
    <row r="327" spans="1:5">
      <c r="A327" s="19" t="s">
        <v>54</v>
      </c>
      <c r="B327" s="20" t="s">
        <v>38</v>
      </c>
      <c r="C327" s="19">
        <v>5</v>
      </c>
      <c r="D327" s="19" t="str">
        <f>VLOOKUP(Table4[[#This Row],[Term ID]],Vlookup_Term!A:B,2,FALSE)</f>
        <v>Winter 2016</v>
      </c>
      <c r="E327" s="19">
        <v>4.22</v>
      </c>
    </row>
    <row r="328" spans="1:5">
      <c r="A328" s="19" t="s">
        <v>54</v>
      </c>
      <c r="B328" s="20" t="s">
        <v>39</v>
      </c>
      <c r="C328" s="19">
        <v>5</v>
      </c>
      <c r="D328" s="19" t="str">
        <f>VLOOKUP(Table4[[#This Row],[Term ID]],Vlookup_Term!A:B,2,FALSE)</f>
        <v>Winter 2016</v>
      </c>
      <c r="E328" s="19">
        <v>4.34</v>
      </c>
    </row>
    <row r="329" spans="1:5">
      <c r="A329" s="19" t="s">
        <v>54</v>
      </c>
      <c r="B329" s="20" t="s">
        <v>40</v>
      </c>
      <c r="C329" s="19">
        <v>5</v>
      </c>
      <c r="D329" s="19" t="str">
        <f>VLOOKUP(Table4[[#This Row],[Term ID]],Vlookup_Term!A:B,2,FALSE)</f>
        <v>Winter 2016</v>
      </c>
      <c r="E329" s="19">
        <v>4.3099999999999996</v>
      </c>
    </row>
    <row r="330" spans="1:5">
      <c r="A330" s="19" t="s">
        <v>54</v>
      </c>
      <c r="B330" s="20" t="s">
        <v>41</v>
      </c>
      <c r="C330" s="19">
        <v>5</v>
      </c>
      <c r="D330" s="19" t="str">
        <f>VLOOKUP(Table4[[#This Row],[Term ID]],Vlookup_Term!A:B,2,FALSE)</f>
        <v>Winter 2016</v>
      </c>
      <c r="E330" s="19">
        <v>4.45</v>
      </c>
    </row>
    <row r="331" spans="1:5">
      <c r="A331" s="19" t="s">
        <v>54</v>
      </c>
      <c r="B331" s="20" t="s">
        <v>42</v>
      </c>
      <c r="C331" s="19">
        <v>5</v>
      </c>
      <c r="D331" s="19" t="str">
        <f>VLOOKUP(Table4[[#This Row],[Term ID]],Vlookup_Term!A:B,2,FALSE)</f>
        <v>Winter 2016</v>
      </c>
      <c r="E331" s="19">
        <v>4.1100000000000003</v>
      </c>
    </row>
    <row r="332" spans="1:5">
      <c r="A332" s="19" t="s">
        <v>55</v>
      </c>
      <c r="B332" s="20" t="s">
        <v>33</v>
      </c>
      <c r="C332" s="19">
        <v>5</v>
      </c>
      <c r="D332" s="19" t="str">
        <f>VLOOKUP(Table4[[#This Row],[Term ID]],Vlookup_Term!A:B,2,FALSE)</f>
        <v>Winter 2016</v>
      </c>
      <c r="E332" s="19">
        <v>4.5599999999999996</v>
      </c>
    </row>
    <row r="333" spans="1:5">
      <c r="A333" s="19" t="s">
        <v>55</v>
      </c>
      <c r="B333" s="20" t="s">
        <v>34</v>
      </c>
      <c r="C333" s="19">
        <v>5</v>
      </c>
      <c r="D333" s="19" t="str">
        <f>VLOOKUP(Table4[[#This Row],[Term ID]],Vlookup_Term!A:B,2,FALSE)</f>
        <v>Winter 2016</v>
      </c>
      <c r="E333" s="19">
        <v>4.47</v>
      </c>
    </row>
    <row r="334" spans="1:5">
      <c r="A334" s="19" t="s">
        <v>55</v>
      </c>
      <c r="B334" s="20" t="s">
        <v>35</v>
      </c>
      <c r="C334" s="19">
        <v>5</v>
      </c>
      <c r="D334" s="19" t="str">
        <f>VLOOKUP(Table4[[#This Row],[Term ID]],Vlookup_Term!A:B,2,FALSE)</f>
        <v>Winter 2016</v>
      </c>
      <c r="E334" s="19">
        <v>4.4400000000000004</v>
      </c>
    </row>
    <row r="335" spans="1:5">
      <c r="A335" s="19" t="s">
        <v>55</v>
      </c>
      <c r="B335" s="20" t="s">
        <v>36</v>
      </c>
      <c r="C335" s="19">
        <v>5</v>
      </c>
      <c r="D335" s="19" t="str">
        <f>VLOOKUP(Table4[[#This Row],[Term ID]],Vlookup_Term!A:B,2,FALSE)</f>
        <v>Winter 2016</v>
      </c>
      <c r="E335" s="19">
        <v>4.46</v>
      </c>
    </row>
    <row r="336" spans="1:5">
      <c r="A336" s="19" t="s">
        <v>55</v>
      </c>
      <c r="B336" s="20" t="s">
        <v>37</v>
      </c>
      <c r="C336" s="19">
        <v>5</v>
      </c>
      <c r="D336" s="19" t="str">
        <f>VLOOKUP(Table4[[#This Row],[Term ID]],Vlookup_Term!A:B,2,FALSE)</f>
        <v>Winter 2016</v>
      </c>
      <c r="E336" s="19">
        <v>4.6900000000000004</v>
      </c>
    </row>
    <row r="337" spans="1:5">
      <c r="A337" s="19" t="s">
        <v>55</v>
      </c>
      <c r="B337" s="20" t="s">
        <v>38</v>
      </c>
      <c r="C337" s="19">
        <v>5</v>
      </c>
      <c r="D337" s="19" t="str">
        <f>VLOOKUP(Table4[[#This Row],[Term ID]],Vlookup_Term!A:B,2,FALSE)</f>
        <v>Winter 2016</v>
      </c>
      <c r="E337" s="19">
        <v>4.6100000000000003</v>
      </c>
    </row>
    <row r="338" spans="1:5">
      <c r="A338" s="19" t="s">
        <v>55</v>
      </c>
      <c r="B338" s="20" t="s">
        <v>39</v>
      </c>
      <c r="C338" s="19">
        <v>5</v>
      </c>
      <c r="D338" s="19" t="str">
        <f>VLOOKUP(Table4[[#This Row],[Term ID]],Vlookup_Term!A:B,2,FALSE)</f>
        <v>Winter 2016</v>
      </c>
      <c r="E338" s="19">
        <v>4.59</v>
      </c>
    </row>
    <row r="339" spans="1:5">
      <c r="A339" s="19" t="s">
        <v>55</v>
      </c>
      <c r="B339" s="20" t="s">
        <v>40</v>
      </c>
      <c r="C339" s="19">
        <v>5</v>
      </c>
      <c r="D339" s="19" t="str">
        <f>VLOOKUP(Table4[[#This Row],[Term ID]],Vlookup_Term!A:B,2,FALSE)</f>
        <v>Winter 2016</v>
      </c>
      <c r="E339" s="19">
        <v>4.53</v>
      </c>
    </row>
    <row r="340" spans="1:5">
      <c r="A340" s="19" t="s">
        <v>55</v>
      </c>
      <c r="B340" s="20" t="s">
        <v>41</v>
      </c>
      <c r="C340" s="19">
        <v>5</v>
      </c>
      <c r="D340" s="19" t="str">
        <f>VLOOKUP(Table4[[#This Row],[Term ID]],Vlookup_Term!A:B,2,FALSE)</f>
        <v>Winter 2016</v>
      </c>
      <c r="E340" s="19">
        <v>4.53</v>
      </c>
    </row>
    <row r="341" spans="1:5">
      <c r="A341" s="19" t="s">
        <v>55</v>
      </c>
      <c r="B341" s="20" t="s">
        <v>42</v>
      </c>
      <c r="C341" s="19">
        <v>5</v>
      </c>
      <c r="D341" s="19" t="str">
        <f>VLOOKUP(Table4[[#This Row],[Term ID]],Vlookup_Term!A:B,2,FALSE)</f>
        <v>Winter 2016</v>
      </c>
      <c r="E341" s="19">
        <v>4.47</v>
      </c>
    </row>
    <row r="342" spans="1:5">
      <c r="A342" s="19" t="s">
        <v>56</v>
      </c>
      <c r="B342" s="20" t="s">
        <v>33</v>
      </c>
      <c r="C342" s="19">
        <v>5</v>
      </c>
      <c r="D342" s="19" t="str">
        <f>VLOOKUP(Table4[[#This Row],[Term ID]],Vlookup_Term!A:B,2,FALSE)</f>
        <v>Winter 2016</v>
      </c>
      <c r="E342" s="19">
        <v>4.3</v>
      </c>
    </row>
    <row r="343" spans="1:5">
      <c r="A343" s="19" t="s">
        <v>56</v>
      </c>
      <c r="B343" s="20" t="s">
        <v>34</v>
      </c>
      <c r="C343" s="19">
        <v>5</v>
      </c>
      <c r="D343" s="19" t="str">
        <f>VLOOKUP(Table4[[#This Row],[Term ID]],Vlookup_Term!A:B,2,FALSE)</f>
        <v>Winter 2016</v>
      </c>
      <c r="E343" s="19">
        <v>4.24</v>
      </c>
    </row>
    <row r="344" spans="1:5">
      <c r="A344" s="19" t="s">
        <v>56</v>
      </c>
      <c r="B344" s="20" t="s">
        <v>35</v>
      </c>
      <c r="C344" s="19">
        <v>5</v>
      </c>
      <c r="D344" s="19" t="str">
        <f>VLOOKUP(Table4[[#This Row],[Term ID]],Vlookup_Term!A:B,2,FALSE)</f>
        <v>Winter 2016</v>
      </c>
      <c r="E344" s="19">
        <v>4.1399999999999997</v>
      </c>
    </row>
    <row r="345" spans="1:5">
      <c r="A345" s="19" t="s">
        <v>56</v>
      </c>
      <c r="B345" s="20" t="s">
        <v>36</v>
      </c>
      <c r="C345" s="19">
        <v>5</v>
      </c>
      <c r="D345" s="19" t="str">
        <f>VLOOKUP(Table4[[#This Row],[Term ID]],Vlookup_Term!A:B,2,FALSE)</f>
        <v>Winter 2016</v>
      </c>
      <c r="E345" s="19">
        <v>4.25</v>
      </c>
    </row>
    <row r="346" spans="1:5">
      <c r="A346" s="19" t="s">
        <v>56</v>
      </c>
      <c r="B346" s="20" t="s">
        <v>37</v>
      </c>
      <c r="C346" s="19">
        <v>5</v>
      </c>
      <c r="D346" s="19" t="str">
        <f>VLOOKUP(Table4[[#This Row],[Term ID]],Vlookup_Term!A:B,2,FALSE)</f>
        <v>Winter 2016</v>
      </c>
      <c r="E346" s="19">
        <v>4.41</v>
      </c>
    </row>
    <row r="347" spans="1:5">
      <c r="A347" s="19" t="s">
        <v>56</v>
      </c>
      <c r="B347" s="20" t="s">
        <v>38</v>
      </c>
      <c r="C347" s="19">
        <v>5</v>
      </c>
      <c r="D347" s="19" t="str">
        <f>VLOOKUP(Table4[[#This Row],[Term ID]],Vlookup_Term!A:B,2,FALSE)</f>
        <v>Winter 2016</v>
      </c>
      <c r="E347" s="19">
        <v>4.3099999999999996</v>
      </c>
    </row>
    <row r="348" spans="1:5">
      <c r="A348" s="19" t="s">
        <v>56</v>
      </c>
      <c r="B348" s="20" t="s">
        <v>39</v>
      </c>
      <c r="C348" s="19">
        <v>5</v>
      </c>
      <c r="D348" s="19" t="str">
        <f>VLOOKUP(Table4[[#This Row],[Term ID]],Vlookup_Term!A:B,2,FALSE)</f>
        <v>Winter 2016</v>
      </c>
      <c r="E348" s="19">
        <v>4.3</v>
      </c>
    </row>
    <row r="349" spans="1:5">
      <c r="A349" s="19" t="s">
        <v>56</v>
      </c>
      <c r="B349" s="20" t="s">
        <v>40</v>
      </c>
      <c r="C349" s="19">
        <v>5</v>
      </c>
      <c r="D349" s="19" t="str">
        <f>VLOOKUP(Table4[[#This Row],[Term ID]],Vlookup_Term!A:B,2,FALSE)</f>
        <v>Winter 2016</v>
      </c>
      <c r="E349" s="19">
        <v>4.3499999999999996</v>
      </c>
    </row>
    <row r="350" spans="1:5">
      <c r="A350" s="19" t="s">
        <v>56</v>
      </c>
      <c r="B350" s="20" t="s">
        <v>41</v>
      </c>
      <c r="C350" s="19">
        <v>5</v>
      </c>
      <c r="D350" s="19" t="str">
        <f>VLOOKUP(Table4[[#This Row],[Term ID]],Vlookup_Term!A:B,2,FALSE)</f>
        <v>Winter 2016</v>
      </c>
      <c r="E350" s="19">
        <v>4.4800000000000004</v>
      </c>
    </row>
    <row r="351" spans="1:5">
      <c r="A351" s="19" t="s">
        <v>56</v>
      </c>
      <c r="B351" s="20" t="s">
        <v>42</v>
      </c>
      <c r="C351" s="19">
        <v>5</v>
      </c>
      <c r="D351" s="19" t="str">
        <f>VLOOKUP(Table4[[#This Row],[Term ID]],Vlookup_Term!A:B,2,FALSE)</f>
        <v>Winter 2016</v>
      </c>
      <c r="E351" s="19">
        <v>4.1900000000000004</v>
      </c>
    </row>
    <row r="352" spans="1:5">
      <c r="A352" s="19" t="s">
        <v>50</v>
      </c>
      <c r="B352" s="20" t="s">
        <v>33</v>
      </c>
      <c r="C352" s="19">
        <v>6</v>
      </c>
      <c r="D352" s="19" t="str">
        <f>VLOOKUP(Table4[[#This Row],[Term ID]],Vlookup_Term!A:B,2,FALSE)</f>
        <v>Spring 2016</v>
      </c>
      <c r="E352" s="19">
        <v>4.29</v>
      </c>
    </row>
    <row r="353" spans="1:5">
      <c r="A353" s="19" t="s">
        <v>50</v>
      </c>
      <c r="B353" s="20" t="s">
        <v>34</v>
      </c>
      <c r="C353" s="19">
        <v>6</v>
      </c>
      <c r="D353" s="19" t="str">
        <f>VLOOKUP(Table4[[#This Row],[Term ID]],Vlookup_Term!A:B,2,FALSE)</f>
        <v>Spring 2016</v>
      </c>
      <c r="E353" s="19">
        <v>4.3499999999999996</v>
      </c>
    </row>
    <row r="354" spans="1:5">
      <c r="A354" s="19" t="s">
        <v>50</v>
      </c>
      <c r="B354" s="20" t="s">
        <v>35</v>
      </c>
      <c r="C354" s="19">
        <v>6</v>
      </c>
      <c r="D354" s="19" t="str">
        <f>VLOOKUP(Table4[[#This Row],[Term ID]],Vlookup_Term!A:B,2,FALSE)</f>
        <v>Spring 2016</v>
      </c>
      <c r="E354" s="19">
        <v>4.1900000000000004</v>
      </c>
    </row>
    <row r="355" spans="1:5">
      <c r="A355" s="19" t="s">
        <v>50</v>
      </c>
      <c r="B355" s="20" t="s">
        <v>36</v>
      </c>
      <c r="C355" s="19">
        <v>6</v>
      </c>
      <c r="D355" s="19" t="str">
        <f>VLOOKUP(Table4[[#This Row],[Term ID]],Vlookup_Term!A:B,2,FALSE)</f>
        <v>Spring 2016</v>
      </c>
      <c r="E355" s="19">
        <v>4.25</v>
      </c>
    </row>
    <row r="356" spans="1:5">
      <c r="A356" s="19" t="s">
        <v>50</v>
      </c>
      <c r="B356" s="20" t="s">
        <v>37</v>
      </c>
      <c r="C356" s="19">
        <v>6</v>
      </c>
      <c r="D356" s="19" t="str">
        <f>VLOOKUP(Table4[[#This Row],[Term ID]],Vlookup_Term!A:B,2,FALSE)</f>
        <v>Spring 2016</v>
      </c>
      <c r="E356" s="19">
        <v>4.47</v>
      </c>
    </row>
    <row r="357" spans="1:5">
      <c r="A357" s="19" t="s">
        <v>50</v>
      </c>
      <c r="B357" s="20" t="s">
        <v>38</v>
      </c>
      <c r="C357" s="19">
        <v>6</v>
      </c>
      <c r="D357" s="19" t="str">
        <f>VLOOKUP(Table4[[#This Row],[Term ID]],Vlookup_Term!A:B,2,FALSE)</f>
        <v>Spring 2016</v>
      </c>
      <c r="E357" s="19">
        <v>4.3499999999999996</v>
      </c>
    </row>
    <row r="358" spans="1:5">
      <c r="A358" s="19" t="s">
        <v>50</v>
      </c>
      <c r="B358" s="20" t="s">
        <v>39</v>
      </c>
      <c r="C358" s="19">
        <v>6</v>
      </c>
      <c r="D358" s="19" t="str">
        <f>VLOOKUP(Table4[[#This Row],[Term ID]],Vlookup_Term!A:B,2,FALSE)</f>
        <v>Spring 2016</v>
      </c>
      <c r="E358" s="19">
        <v>4.42</v>
      </c>
    </row>
    <row r="359" spans="1:5">
      <c r="A359" s="19" t="s">
        <v>50</v>
      </c>
      <c r="B359" s="20" t="s">
        <v>40</v>
      </c>
      <c r="C359" s="19">
        <v>6</v>
      </c>
      <c r="D359" s="19" t="str">
        <f>VLOOKUP(Table4[[#This Row],[Term ID]],Vlookup_Term!A:B,2,FALSE)</f>
        <v>Spring 2016</v>
      </c>
      <c r="E359" s="19">
        <v>4.41</v>
      </c>
    </row>
    <row r="360" spans="1:5">
      <c r="A360" s="19" t="s">
        <v>50</v>
      </c>
      <c r="B360" s="20" t="s">
        <v>41</v>
      </c>
      <c r="C360" s="19">
        <v>6</v>
      </c>
      <c r="D360" s="19" t="str">
        <f>VLOOKUP(Table4[[#This Row],[Term ID]],Vlookup_Term!A:B,2,FALSE)</f>
        <v>Spring 2016</v>
      </c>
      <c r="E360" s="19">
        <v>4.42</v>
      </c>
    </row>
    <row r="361" spans="1:5">
      <c r="A361" s="19" t="s">
        <v>50</v>
      </c>
      <c r="B361" s="20" t="s">
        <v>42</v>
      </c>
      <c r="C361" s="19">
        <v>6</v>
      </c>
      <c r="D361" s="19" t="str">
        <f>VLOOKUP(Table4[[#This Row],[Term ID]],Vlookup_Term!A:B,2,FALSE)</f>
        <v>Spring 2016</v>
      </c>
      <c r="E361" s="19">
        <v>4.21</v>
      </c>
    </row>
    <row r="362" spans="1:5">
      <c r="A362" s="19" t="s">
        <v>51</v>
      </c>
      <c r="B362" s="20" t="s">
        <v>33</v>
      </c>
      <c r="C362" s="19">
        <v>6</v>
      </c>
      <c r="D362" s="19" t="str">
        <f>VLOOKUP(Table4[[#This Row],[Term ID]],Vlookup_Term!A:B,2,FALSE)</f>
        <v>Spring 2016</v>
      </c>
      <c r="E362" s="19">
        <v>3.66</v>
      </c>
    </row>
    <row r="363" spans="1:5">
      <c r="A363" s="19" t="s">
        <v>51</v>
      </c>
      <c r="B363" s="20" t="s">
        <v>34</v>
      </c>
      <c r="C363" s="19">
        <v>6</v>
      </c>
      <c r="D363" s="19" t="str">
        <f>VLOOKUP(Table4[[#This Row],[Term ID]],Vlookup_Term!A:B,2,FALSE)</f>
        <v>Spring 2016</v>
      </c>
      <c r="E363" s="19">
        <v>3.87</v>
      </c>
    </row>
    <row r="364" spans="1:5">
      <c r="A364" s="19" t="s">
        <v>51</v>
      </c>
      <c r="B364" s="20" t="s">
        <v>35</v>
      </c>
      <c r="C364" s="19">
        <v>6</v>
      </c>
      <c r="D364" s="19" t="str">
        <f>VLOOKUP(Table4[[#This Row],[Term ID]],Vlookup_Term!A:B,2,FALSE)</f>
        <v>Spring 2016</v>
      </c>
      <c r="E364" s="19">
        <v>3.66</v>
      </c>
    </row>
    <row r="365" spans="1:5">
      <c r="A365" s="19" t="s">
        <v>51</v>
      </c>
      <c r="B365" s="20" t="s">
        <v>36</v>
      </c>
      <c r="C365" s="19">
        <v>6</v>
      </c>
      <c r="D365" s="19" t="str">
        <f>VLOOKUP(Table4[[#This Row],[Term ID]],Vlookup_Term!A:B,2,FALSE)</f>
        <v>Spring 2016</v>
      </c>
      <c r="E365" s="19">
        <v>3.99</v>
      </c>
    </row>
    <row r="366" spans="1:5">
      <c r="A366" s="19" t="s">
        <v>51</v>
      </c>
      <c r="B366" s="20" t="s">
        <v>37</v>
      </c>
      <c r="C366" s="19">
        <v>6</v>
      </c>
      <c r="D366" s="19" t="str">
        <f>VLOOKUP(Table4[[#This Row],[Term ID]],Vlookup_Term!A:B,2,FALSE)</f>
        <v>Spring 2016</v>
      </c>
      <c r="E366" s="19">
        <v>4.17</v>
      </c>
    </row>
    <row r="367" spans="1:5">
      <c r="A367" s="19" t="s">
        <v>51</v>
      </c>
      <c r="B367" s="20" t="s">
        <v>38</v>
      </c>
      <c r="C367" s="19">
        <v>6</v>
      </c>
      <c r="D367" s="19" t="str">
        <f>VLOOKUP(Table4[[#This Row],[Term ID]],Vlookup_Term!A:B,2,FALSE)</f>
        <v>Spring 2016</v>
      </c>
      <c r="E367" s="19">
        <v>3.77</v>
      </c>
    </row>
    <row r="368" spans="1:5">
      <c r="A368" s="19" t="s">
        <v>51</v>
      </c>
      <c r="B368" s="20" t="s">
        <v>39</v>
      </c>
      <c r="C368" s="19">
        <v>6</v>
      </c>
      <c r="D368" s="19" t="str">
        <f>VLOOKUP(Table4[[#This Row],[Term ID]],Vlookup_Term!A:B,2,FALSE)</f>
        <v>Spring 2016</v>
      </c>
      <c r="E368" s="19">
        <v>4.09</v>
      </c>
    </row>
    <row r="369" spans="1:5">
      <c r="A369" s="19" t="s">
        <v>51</v>
      </c>
      <c r="B369" s="20" t="s">
        <v>40</v>
      </c>
      <c r="C369" s="19">
        <v>6</v>
      </c>
      <c r="D369" s="19" t="str">
        <f>VLOOKUP(Table4[[#This Row],[Term ID]],Vlookup_Term!A:B,2,FALSE)</f>
        <v>Spring 2016</v>
      </c>
      <c r="E369" s="19">
        <v>3.9</v>
      </c>
    </row>
    <row r="370" spans="1:5">
      <c r="A370" s="19" t="s">
        <v>51</v>
      </c>
      <c r="B370" s="20" t="s">
        <v>41</v>
      </c>
      <c r="C370" s="19">
        <v>6</v>
      </c>
      <c r="D370" s="19" t="str">
        <f>VLOOKUP(Table4[[#This Row],[Term ID]],Vlookup_Term!A:B,2,FALSE)</f>
        <v>Spring 2016</v>
      </c>
      <c r="E370" s="19">
        <v>4.09</v>
      </c>
    </row>
    <row r="371" spans="1:5">
      <c r="A371" s="19" t="s">
        <v>51</v>
      </c>
      <c r="B371" s="20" t="s">
        <v>42</v>
      </c>
      <c r="C371" s="19">
        <v>6</v>
      </c>
      <c r="D371" s="19" t="str">
        <f>VLOOKUP(Table4[[#This Row],[Term ID]],Vlookup_Term!A:B,2,FALSE)</f>
        <v>Spring 2016</v>
      </c>
      <c r="E371" s="19">
        <v>3.55</v>
      </c>
    </row>
    <row r="372" spans="1:5">
      <c r="A372" s="19" t="s">
        <v>52</v>
      </c>
      <c r="B372" s="20" t="s">
        <v>33</v>
      </c>
      <c r="C372" s="19">
        <v>6</v>
      </c>
      <c r="D372" s="19" t="str">
        <f>VLOOKUP(Table4[[#This Row],[Term ID]],Vlookup_Term!A:B,2,FALSE)</f>
        <v>Spring 2016</v>
      </c>
      <c r="E372" s="19">
        <v>4.3899999999999997</v>
      </c>
    </row>
    <row r="373" spans="1:5">
      <c r="A373" s="19" t="s">
        <v>52</v>
      </c>
      <c r="B373" s="20" t="s">
        <v>34</v>
      </c>
      <c r="C373" s="19">
        <v>6</v>
      </c>
      <c r="D373" s="19" t="str">
        <f>VLOOKUP(Table4[[#This Row],[Term ID]],Vlookup_Term!A:B,2,FALSE)</f>
        <v>Spring 2016</v>
      </c>
      <c r="E373" s="19">
        <v>4.29</v>
      </c>
    </row>
    <row r="374" spans="1:5">
      <c r="A374" s="19" t="s">
        <v>52</v>
      </c>
      <c r="B374" s="20" t="s">
        <v>35</v>
      </c>
      <c r="C374" s="19">
        <v>6</v>
      </c>
      <c r="D374" s="19" t="str">
        <f>VLOOKUP(Table4[[#This Row],[Term ID]],Vlookup_Term!A:B,2,FALSE)</f>
        <v>Spring 2016</v>
      </c>
      <c r="E374" s="19">
        <v>4.2300000000000004</v>
      </c>
    </row>
    <row r="375" spans="1:5">
      <c r="A375" s="19" t="s">
        <v>52</v>
      </c>
      <c r="B375" s="20" t="s">
        <v>36</v>
      </c>
      <c r="C375" s="19">
        <v>6</v>
      </c>
      <c r="D375" s="19" t="str">
        <f>VLOOKUP(Table4[[#This Row],[Term ID]],Vlookup_Term!A:B,2,FALSE)</f>
        <v>Spring 2016</v>
      </c>
      <c r="E375" s="19">
        <v>4.26</v>
      </c>
    </row>
    <row r="376" spans="1:5">
      <c r="A376" s="19" t="s">
        <v>52</v>
      </c>
      <c r="B376" s="20" t="s">
        <v>37</v>
      </c>
      <c r="C376" s="19">
        <v>6</v>
      </c>
      <c r="D376" s="19" t="str">
        <f>VLOOKUP(Table4[[#This Row],[Term ID]],Vlookup_Term!A:B,2,FALSE)</f>
        <v>Spring 2016</v>
      </c>
      <c r="E376" s="19">
        <v>4.41</v>
      </c>
    </row>
    <row r="377" spans="1:5">
      <c r="A377" s="19" t="s">
        <v>52</v>
      </c>
      <c r="B377" s="20" t="s">
        <v>38</v>
      </c>
      <c r="C377" s="19">
        <v>6</v>
      </c>
      <c r="D377" s="19" t="str">
        <f>VLOOKUP(Table4[[#This Row],[Term ID]],Vlookup_Term!A:B,2,FALSE)</f>
        <v>Spring 2016</v>
      </c>
      <c r="E377" s="19">
        <v>4.32</v>
      </c>
    </row>
    <row r="378" spans="1:5">
      <c r="A378" s="19" t="s">
        <v>52</v>
      </c>
      <c r="B378" s="20" t="s">
        <v>39</v>
      </c>
      <c r="C378" s="19">
        <v>6</v>
      </c>
      <c r="D378" s="19" t="str">
        <f>VLOOKUP(Table4[[#This Row],[Term ID]],Vlookup_Term!A:B,2,FALSE)</f>
        <v>Spring 2016</v>
      </c>
      <c r="E378" s="19">
        <v>4.32</v>
      </c>
    </row>
    <row r="379" spans="1:5">
      <c r="A379" s="19" t="s">
        <v>52</v>
      </c>
      <c r="B379" s="20" t="s">
        <v>40</v>
      </c>
      <c r="C379" s="19">
        <v>6</v>
      </c>
      <c r="D379" s="19" t="str">
        <f>VLOOKUP(Table4[[#This Row],[Term ID]],Vlookup_Term!A:B,2,FALSE)</f>
        <v>Spring 2016</v>
      </c>
      <c r="E379" s="19">
        <v>4.34</v>
      </c>
    </row>
    <row r="380" spans="1:5">
      <c r="A380" s="19" t="s">
        <v>52</v>
      </c>
      <c r="B380" s="20" t="s">
        <v>41</v>
      </c>
      <c r="C380" s="19">
        <v>6</v>
      </c>
      <c r="D380" s="19" t="str">
        <f>VLOOKUP(Table4[[#This Row],[Term ID]],Vlookup_Term!A:B,2,FALSE)</f>
        <v>Spring 2016</v>
      </c>
      <c r="E380" s="19">
        <v>4.3600000000000003</v>
      </c>
    </row>
    <row r="381" spans="1:5">
      <c r="A381" s="19" t="s">
        <v>52</v>
      </c>
      <c r="B381" s="20" t="s">
        <v>42</v>
      </c>
      <c r="C381" s="19">
        <v>6</v>
      </c>
      <c r="D381" s="19" t="str">
        <f>VLOOKUP(Table4[[#This Row],[Term ID]],Vlookup_Term!A:B,2,FALSE)</f>
        <v>Spring 2016</v>
      </c>
      <c r="E381" s="19">
        <v>4.2300000000000004</v>
      </c>
    </row>
    <row r="382" spans="1:5">
      <c r="A382" s="19" t="s">
        <v>53</v>
      </c>
      <c r="B382" s="20" t="s">
        <v>33</v>
      </c>
      <c r="C382" s="19">
        <v>6</v>
      </c>
      <c r="D382" s="19" t="str">
        <f>VLOOKUP(Table4[[#This Row],[Term ID]],Vlookup_Term!A:B,2,FALSE)</f>
        <v>Spring 2016</v>
      </c>
      <c r="E382" s="19">
        <v>4.3</v>
      </c>
    </row>
    <row r="383" spans="1:5">
      <c r="A383" s="19" t="s">
        <v>53</v>
      </c>
      <c r="B383" s="20" t="s">
        <v>34</v>
      </c>
      <c r="C383" s="19">
        <v>6</v>
      </c>
      <c r="D383" s="19" t="str">
        <f>VLOOKUP(Table4[[#This Row],[Term ID]],Vlookup_Term!A:B,2,FALSE)</f>
        <v>Spring 2016</v>
      </c>
      <c r="E383" s="19">
        <v>4.26</v>
      </c>
    </row>
    <row r="384" spans="1:5">
      <c r="A384" s="19" t="s">
        <v>53</v>
      </c>
      <c r="B384" s="20" t="s">
        <v>35</v>
      </c>
      <c r="C384" s="19">
        <v>6</v>
      </c>
      <c r="D384" s="19" t="str">
        <f>VLOOKUP(Table4[[#This Row],[Term ID]],Vlookup_Term!A:B,2,FALSE)</f>
        <v>Spring 2016</v>
      </c>
      <c r="E384" s="19">
        <v>4.1900000000000004</v>
      </c>
    </row>
    <row r="385" spans="1:5">
      <c r="A385" s="19" t="s">
        <v>53</v>
      </c>
      <c r="B385" s="20" t="s">
        <v>36</v>
      </c>
      <c r="C385" s="19">
        <v>6</v>
      </c>
      <c r="D385" s="19" t="str">
        <f>VLOOKUP(Table4[[#This Row],[Term ID]],Vlookup_Term!A:B,2,FALSE)</f>
        <v>Spring 2016</v>
      </c>
      <c r="E385" s="19">
        <v>4.22</v>
      </c>
    </row>
    <row r="386" spans="1:5">
      <c r="A386" s="19" t="s">
        <v>53</v>
      </c>
      <c r="B386" s="20" t="s">
        <v>37</v>
      </c>
      <c r="C386" s="19">
        <v>6</v>
      </c>
      <c r="D386" s="19" t="str">
        <f>VLOOKUP(Table4[[#This Row],[Term ID]],Vlookup_Term!A:B,2,FALSE)</f>
        <v>Spring 2016</v>
      </c>
      <c r="E386" s="19">
        <v>4.41</v>
      </c>
    </row>
    <row r="387" spans="1:5">
      <c r="A387" s="19" t="s">
        <v>53</v>
      </c>
      <c r="B387" s="20" t="s">
        <v>38</v>
      </c>
      <c r="C387" s="19">
        <v>6</v>
      </c>
      <c r="D387" s="19" t="str">
        <f>VLOOKUP(Table4[[#This Row],[Term ID]],Vlookup_Term!A:B,2,FALSE)</f>
        <v>Spring 2016</v>
      </c>
      <c r="E387" s="19">
        <v>4.3</v>
      </c>
    </row>
    <row r="388" spans="1:5">
      <c r="A388" s="19" t="s">
        <v>53</v>
      </c>
      <c r="B388" s="20" t="s">
        <v>39</v>
      </c>
      <c r="C388" s="19">
        <v>6</v>
      </c>
      <c r="D388" s="19" t="str">
        <f>VLOOKUP(Table4[[#This Row],[Term ID]],Vlookup_Term!A:B,2,FALSE)</f>
        <v>Spring 2016</v>
      </c>
      <c r="E388" s="19">
        <v>4.32</v>
      </c>
    </row>
    <row r="389" spans="1:5">
      <c r="A389" s="19" t="s">
        <v>53</v>
      </c>
      <c r="B389" s="20" t="s">
        <v>40</v>
      </c>
      <c r="C389" s="19">
        <v>6</v>
      </c>
      <c r="D389" s="19" t="str">
        <f>VLOOKUP(Table4[[#This Row],[Term ID]],Vlookup_Term!A:B,2,FALSE)</f>
        <v>Spring 2016</v>
      </c>
      <c r="E389" s="19">
        <v>4.3</v>
      </c>
    </row>
    <row r="390" spans="1:5">
      <c r="A390" s="19" t="s">
        <v>53</v>
      </c>
      <c r="B390" s="20" t="s">
        <v>41</v>
      </c>
      <c r="C390" s="19">
        <v>6</v>
      </c>
      <c r="D390" s="19" t="str">
        <f>VLOOKUP(Table4[[#This Row],[Term ID]],Vlookup_Term!A:B,2,FALSE)</f>
        <v>Spring 2016</v>
      </c>
      <c r="E390" s="19">
        <v>4.47</v>
      </c>
    </row>
    <row r="391" spans="1:5">
      <c r="A391" s="19" t="s">
        <v>53</v>
      </c>
      <c r="B391" s="20" t="s">
        <v>42</v>
      </c>
      <c r="C391" s="19">
        <v>6</v>
      </c>
      <c r="D391" s="19" t="str">
        <f>VLOOKUP(Table4[[#This Row],[Term ID]],Vlookup_Term!A:B,2,FALSE)</f>
        <v>Spring 2016</v>
      </c>
      <c r="E391" s="19">
        <v>4.17</v>
      </c>
    </row>
    <row r="392" spans="1:5">
      <c r="A392" s="19" t="s">
        <v>54</v>
      </c>
      <c r="B392" s="20" t="s">
        <v>33</v>
      </c>
      <c r="C392" s="19">
        <v>6</v>
      </c>
      <c r="D392" s="19" t="str">
        <f>VLOOKUP(Table4[[#This Row],[Term ID]],Vlookup_Term!A:B,2,FALSE)</f>
        <v>Spring 2016</v>
      </c>
      <c r="E392" s="19">
        <v>4.3099999999999996</v>
      </c>
    </row>
    <row r="393" spans="1:5">
      <c r="A393" s="19" t="s">
        <v>54</v>
      </c>
      <c r="B393" s="20" t="s">
        <v>34</v>
      </c>
      <c r="C393" s="19">
        <v>6</v>
      </c>
      <c r="D393" s="19" t="str">
        <f>VLOOKUP(Table4[[#This Row],[Term ID]],Vlookup_Term!A:B,2,FALSE)</f>
        <v>Spring 2016</v>
      </c>
      <c r="E393" s="19">
        <v>4.4000000000000004</v>
      </c>
    </row>
    <row r="394" spans="1:5">
      <c r="A394" s="19" t="s">
        <v>54</v>
      </c>
      <c r="B394" s="20" t="s">
        <v>35</v>
      </c>
      <c r="C394" s="19">
        <v>6</v>
      </c>
      <c r="D394" s="19" t="str">
        <f>VLOOKUP(Table4[[#This Row],[Term ID]],Vlookup_Term!A:B,2,FALSE)</f>
        <v>Spring 2016</v>
      </c>
      <c r="E394" s="19">
        <v>4.1900000000000004</v>
      </c>
    </row>
    <row r="395" spans="1:5">
      <c r="A395" s="19" t="s">
        <v>54</v>
      </c>
      <c r="B395" s="20" t="s">
        <v>36</v>
      </c>
      <c r="C395" s="19">
        <v>6</v>
      </c>
      <c r="D395" s="19" t="str">
        <f>VLOOKUP(Table4[[#This Row],[Term ID]],Vlookup_Term!A:B,2,FALSE)</f>
        <v>Spring 2016</v>
      </c>
      <c r="E395" s="19">
        <v>4.32</v>
      </c>
    </row>
    <row r="396" spans="1:5">
      <c r="A396" s="19" t="s">
        <v>54</v>
      </c>
      <c r="B396" s="20" t="s">
        <v>37</v>
      </c>
      <c r="C396" s="19">
        <v>6</v>
      </c>
      <c r="D396" s="19" t="str">
        <f>VLOOKUP(Table4[[#This Row],[Term ID]],Vlookup_Term!A:B,2,FALSE)</f>
        <v>Spring 2016</v>
      </c>
      <c r="E396" s="19">
        <v>4.45</v>
      </c>
    </row>
    <row r="397" spans="1:5">
      <c r="A397" s="19" t="s">
        <v>54</v>
      </c>
      <c r="B397" s="20" t="s">
        <v>38</v>
      </c>
      <c r="C397" s="19">
        <v>6</v>
      </c>
      <c r="D397" s="19" t="str">
        <f>VLOOKUP(Table4[[#This Row],[Term ID]],Vlookup_Term!A:B,2,FALSE)</f>
        <v>Spring 2016</v>
      </c>
      <c r="E397" s="19">
        <v>4.33</v>
      </c>
    </row>
    <row r="398" spans="1:5">
      <c r="A398" s="19" t="s">
        <v>54</v>
      </c>
      <c r="B398" s="20" t="s">
        <v>39</v>
      </c>
      <c r="C398" s="19">
        <v>6</v>
      </c>
      <c r="D398" s="19" t="str">
        <f>VLOOKUP(Table4[[#This Row],[Term ID]],Vlookup_Term!A:B,2,FALSE)</f>
        <v>Spring 2016</v>
      </c>
      <c r="E398" s="19">
        <v>4.4000000000000004</v>
      </c>
    </row>
    <row r="399" spans="1:5">
      <c r="A399" s="19" t="s">
        <v>54</v>
      </c>
      <c r="B399" s="20" t="s">
        <v>40</v>
      </c>
      <c r="C399" s="19">
        <v>6</v>
      </c>
      <c r="D399" s="19" t="str">
        <f>VLOOKUP(Table4[[#This Row],[Term ID]],Vlookup_Term!A:B,2,FALSE)</f>
        <v>Spring 2016</v>
      </c>
      <c r="E399" s="19">
        <v>4.34</v>
      </c>
    </row>
    <row r="400" spans="1:5">
      <c r="A400" s="19" t="s">
        <v>54</v>
      </c>
      <c r="B400" s="20" t="s">
        <v>41</v>
      </c>
      <c r="C400" s="19">
        <v>6</v>
      </c>
      <c r="D400" s="19" t="str">
        <f>VLOOKUP(Table4[[#This Row],[Term ID]],Vlookup_Term!A:B,2,FALSE)</f>
        <v>Spring 2016</v>
      </c>
      <c r="E400" s="19">
        <v>4.5</v>
      </c>
    </row>
    <row r="401" spans="1:5">
      <c r="A401" s="19" t="s">
        <v>54</v>
      </c>
      <c r="B401" s="20" t="s">
        <v>42</v>
      </c>
      <c r="C401" s="19">
        <v>6</v>
      </c>
      <c r="D401" s="19" t="str">
        <f>VLOOKUP(Table4[[#This Row],[Term ID]],Vlookup_Term!A:B,2,FALSE)</f>
        <v>Spring 2016</v>
      </c>
      <c r="E401" s="19">
        <v>4.17</v>
      </c>
    </row>
    <row r="402" spans="1:5">
      <c r="A402" s="19" t="s">
        <v>55</v>
      </c>
      <c r="B402" s="20" t="s">
        <v>33</v>
      </c>
      <c r="C402" s="19">
        <v>6</v>
      </c>
      <c r="D402" s="19" t="str">
        <f>VLOOKUP(Table4[[#This Row],[Term ID]],Vlookup_Term!A:B,2,FALSE)</f>
        <v>Spring 2016</v>
      </c>
      <c r="E402" s="19">
        <v>4.59</v>
      </c>
    </row>
    <row r="403" spans="1:5">
      <c r="A403" s="19" t="s">
        <v>55</v>
      </c>
      <c r="B403" s="20" t="s">
        <v>34</v>
      </c>
      <c r="C403" s="19">
        <v>6</v>
      </c>
      <c r="D403" s="19" t="str">
        <f>VLOOKUP(Table4[[#This Row],[Term ID]],Vlookup_Term!A:B,2,FALSE)</f>
        <v>Spring 2016</v>
      </c>
      <c r="E403" s="19">
        <v>4.55</v>
      </c>
    </row>
    <row r="404" spans="1:5">
      <c r="A404" s="19" t="s">
        <v>55</v>
      </c>
      <c r="B404" s="20" t="s">
        <v>35</v>
      </c>
      <c r="C404" s="19">
        <v>6</v>
      </c>
      <c r="D404" s="19" t="str">
        <f>VLOOKUP(Table4[[#This Row],[Term ID]],Vlookup_Term!A:B,2,FALSE)</f>
        <v>Spring 2016</v>
      </c>
      <c r="E404" s="19">
        <v>4.49</v>
      </c>
    </row>
    <row r="405" spans="1:5">
      <c r="A405" s="19" t="s">
        <v>55</v>
      </c>
      <c r="B405" s="20" t="s">
        <v>36</v>
      </c>
      <c r="C405" s="19">
        <v>6</v>
      </c>
      <c r="D405" s="19" t="str">
        <f>VLOOKUP(Table4[[#This Row],[Term ID]],Vlookup_Term!A:B,2,FALSE)</f>
        <v>Spring 2016</v>
      </c>
      <c r="E405" s="19">
        <v>4.45</v>
      </c>
    </row>
    <row r="406" spans="1:5">
      <c r="A406" s="19" t="s">
        <v>55</v>
      </c>
      <c r="B406" s="20" t="s">
        <v>37</v>
      </c>
      <c r="C406" s="19">
        <v>6</v>
      </c>
      <c r="D406" s="19" t="str">
        <f>VLOOKUP(Table4[[#This Row],[Term ID]],Vlookup_Term!A:B,2,FALSE)</f>
        <v>Spring 2016</v>
      </c>
      <c r="E406" s="19">
        <v>4.6900000000000004</v>
      </c>
    </row>
    <row r="407" spans="1:5">
      <c r="A407" s="19" t="s">
        <v>55</v>
      </c>
      <c r="B407" s="20" t="s">
        <v>38</v>
      </c>
      <c r="C407" s="19">
        <v>6</v>
      </c>
      <c r="D407" s="19" t="str">
        <f>VLOOKUP(Table4[[#This Row],[Term ID]],Vlookup_Term!A:B,2,FALSE)</f>
        <v>Spring 2016</v>
      </c>
      <c r="E407" s="19">
        <v>4.66</v>
      </c>
    </row>
    <row r="408" spans="1:5">
      <c r="A408" s="19" t="s">
        <v>55</v>
      </c>
      <c r="B408" s="20" t="s">
        <v>39</v>
      </c>
      <c r="C408" s="19">
        <v>6</v>
      </c>
      <c r="D408" s="19" t="str">
        <f>VLOOKUP(Table4[[#This Row],[Term ID]],Vlookup_Term!A:B,2,FALSE)</f>
        <v>Spring 2016</v>
      </c>
      <c r="E408" s="19">
        <v>4.54</v>
      </c>
    </row>
    <row r="409" spans="1:5">
      <c r="A409" s="19" t="s">
        <v>55</v>
      </c>
      <c r="B409" s="20" t="s">
        <v>40</v>
      </c>
      <c r="C409" s="19">
        <v>6</v>
      </c>
      <c r="D409" s="19" t="str">
        <f>VLOOKUP(Table4[[#This Row],[Term ID]],Vlookup_Term!A:B,2,FALSE)</f>
        <v>Spring 2016</v>
      </c>
      <c r="E409" s="19">
        <v>4.6100000000000003</v>
      </c>
    </row>
    <row r="410" spans="1:5">
      <c r="A410" s="19" t="s">
        <v>55</v>
      </c>
      <c r="B410" s="20" t="s">
        <v>41</v>
      </c>
      <c r="C410" s="19">
        <v>6</v>
      </c>
      <c r="D410" s="19" t="str">
        <f>VLOOKUP(Table4[[#This Row],[Term ID]],Vlookup_Term!A:B,2,FALSE)</f>
        <v>Spring 2016</v>
      </c>
      <c r="E410" s="19">
        <v>4.57</v>
      </c>
    </row>
    <row r="411" spans="1:5">
      <c r="A411" s="19" t="s">
        <v>55</v>
      </c>
      <c r="B411" s="20" t="s">
        <v>42</v>
      </c>
      <c r="C411" s="19">
        <v>6</v>
      </c>
      <c r="D411" s="19" t="str">
        <f>VLOOKUP(Table4[[#This Row],[Term ID]],Vlookup_Term!A:B,2,FALSE)</f>
        <v>Spring 2016</v>
      </c>
      <c r="E411" s="19">
        <v>4.5199999999999996</v>
      </c>
    </row>
    <row r="412" spans="1:5">
      <c r="A412" s="19" t="s">
        <v>56</v>
      </c>
      <c r="B412" s="20" t="s">
        <v>33</v>
      </c>
      <c r="C412" s="19">
        <v>6</v>
      </c>
      <c r="D412" s="19" t="str">
        <f>VLOOKUP(Table4[[#This Row],[Term ID]],Vlookup_Term!A:B,2,FALSE)</f>
        <v>Spring 2016</v>
      </c>
      <c r="E412" s="19">
        <v>4.16</v>
      </c>
    </row>
    <row r="413" spans="1:5">
      <c r="A413" s="19" t="s">
        <v>56</v>
      </c>
      <c r="B413" s="20" t="s">
        <v>34</v>
      </c>
      <c r="C413" s="19">
        <v>6</v>
      </c>
      <c r="D413" s="19" t="str">
        <f>VLOOKUP(Table4[[#This Row],[Term ID]],Vlookup_Term!A:B,2,FALSE)</f>
        <v>Spring 2016</v>
      </c>
      <c r="E413" s="19">
        <v>4.1500000000000004</v>
      </c>
    </row>
    <row r="414" spans="1:5">
      <c r="A414" s="19" t="s">
        <v>56</v>
      </c>
      <c r="B414" s="20" t="s">
        <v>35</v>
      </c>
      <c r="C414" s="19">
        <v>6</v>
      </c>
      <c r="D414" s="19" t="str">
        <f>VLOOKUP(Table4[[#This Row],[Term ID]],Vlookup_Term!A:B,2,FALSE)</f>
        <v>Spring 2016</v>
      </c>
      <c r="E414" s="19">
        <v>4.05</v>
      </c>
    </row>
    <row r="415" spans="1:5">
      <c r="A415" s="19" t="s">
        <v>56</v>
      </c>
      <c r="B415" s="20" t="s">
        <v>36</v>
      </c>
      <c r="C415" s="19">
        <v>6</v>
      </c>
      <c r="D415" s="19" t="str">
        <f>VLOOKUP(Table4[[#This Row],[Term ID]],Vlookup_Term!A:B,2,FALSE)</f>
        <v>Spring 2016</v>
      </c>
      <c r="E415" s="19">
        <v>4.1100000000000003</v>
      </c>
    </row>
    <row r="416" spans="1:5">
      <c r="A416" s="19" t="s">
        <v>56</v>
      </c>
      <c r="B416" s="20" t="s">
        <v>37</v>
      </c>
      <c r="C416" s="19">
        <v>6</v>
      </c>
      <c r="D416" s="19" t="str">
        <f>VLOOKUP(Table4[[#This Row],[Term ID]],Vlookup_Term!A:B,2,FALSE)</f>
        <v>Spring 2016</v>
      </c>
      <c r="E416" s="19">
        <v>4.3499999999999996</v>
      </c>
    </row>
    <row r="417" spans="1:5">
      <c r="A417" s="19" t="s">
        <v>56</v>
      </c>
      <c r="B417" s="20" t="s">
        <v>38</v>
      </c>
      <c r="C417" s="19">
        <v>6</v>
      </c>
      <c r="D417" s="19" t="str">
        <f>VLOOKUP(Table4[[#This Row],[Term ID]],Vlookup_Term!A:B,2,FALSE)</f>
        <v>Spring 2016</v>
      </c>
      <c r="E417" s="19">
        <v>4.21</v>
      </c>
    </row>
    <row r="418" spans="1:5">
      <c r="A418" s="19" t="s">
        <v>56</v>
      </c>
      <c r="B418" s="20" t="s">
        <v>39</v>
      </c>
      <c r="C418" s="19">
        <v>6</v>
      </c>
      <c r="D418" s="19" t="str">
        <f>VLOOKUP(Table4[[#This Row],[Term ID]],Vlookup_Term!A:B,2,FALSE)</f>
        <v>Spring 2016</v>
      </c>
      <c r="E418" s="19">
        <v>4.24</v>
      </c>
    </row>
    <row r="419" spans="1:5">
      <c r="A419" s="19" t="s">
        <v>56</v>
      </c>
      <c r="B419" s="20" t="s">
        <v>40</v>
      </c>
      <c r="C419" s="19">
        <v>6</v>
      </c>
      <c r="D419" s="19" t="str">
        <f>VLOOKUP(Table4[[#This Row],[Term ID]],Vlookup_Term!A:B,2,FALSE)</f>
        <v>Spring 2016</v>
      </c>
      <c r="E419" s="19">
        <v>4.2699999999999996</v>
      </c>
    </row>
    <row r="420" spans="1:5">
      <c r="A420" s="19" t="s">
        <v>56</v>
      </c>
      <c r="B420" s="20" t="s">
        <v>41</v>
      </c>
      <c r="C420" s="19">
        <v>6</v>
      </c>
      <c r="D420" s="19" t="str">
        <f>VLOOKUP(Table4[[#This Row],[Term ID]],Vlookup_Term!A:B,2,FALSE)</f>
        <v>Spring 2016</v>
      </c>
      <c r="E420" s="19">
        <v>4.34</v>
      </c>
    </row>
    <row r="421" spans="1:5">
      <c r="A421" s="19" t="s">
        <v>56</v>
      </c>
      <c r="B421" s="20" t="s">
        <v>42</v>
      </c>
      <c r="C421" s="19">
        <v>6</v>
      </c>
      <c r="D421" s="19" t="str">
        <f>VLOOKUP(Table4[[#This Row],[Term ID]],Vlookup_Term!A:B,2,FALSE)</f>
        <v>Spring 2016</v>
      </c>
      <c r="E421" s="19">
        <v>4.04</v>
      </c>
    </row>
    <row r="422" spans="1:5">
      <c r="A422" s="19" t="s">
        <v>50</v>
      </c>
      <c r="B422" s="20" t="s">
        <v>33</v>
      </c>
      <c r="C422" s="19">
        <v>7</v>
      </c>
      <c r="D422" s="19" t="str">
        <f>VLOOKUP(Table4[[#This Row],[Term ID]],Vlookup_Term!A:B,2,FALSE)</f>
        <v>Fall 2016</v>
      </c>
      <c r="E422" s="19">
        <v>4.1399999999999997</v>
      </c>
    </row>
    <row r="423" spans="1:5">
      <c r="A423" s="19" t="s">
        <v>50</v>
      </c>
      <c r="B423" s="20" t="s">
        <v>34</v>
      </c>
      <c r="C423" s="19">
        <v>7</v>
      </c>
      <c r="D423" s="19" t="str">
        <f>VLOOKUP(Table4[[#This Row],[Term ID]],Vlookup_Term!A:B,2,FALSE)</f>
        <v>Fall 2016</v>
      </c>
      <c r="E423" s="19">
        <v>4.29</v>
      </c>
    </row>
    <row r="424" spans="1:5">
      <c r="A424" s="19" t="s">
        <v>50</v>
      </c>
      <c r="B424" s="20" t="s">
        <v>35</v>
      </c>
      <c r="C424" s="19">
        <v>7</v>
      </c>
      <c r="D424" s="19" t="str">
        <f>VLOOKUP(Table4[[#This Row],[Term ID]],Vlookup_Term!A:B,2,FALSE)</f>
        <v>Fall 2016</v>
      </c>
      <c r="E424" s="19">
        <v>4.03</v>
      </c>
    </row>
    <row r="425" spans="1:5">
      <c r="A425" s="19" t="s">
        <v>50</v>
      </c>
      <c r="B425" s="20" t="s">
        <v>36</v>
      </c>
      <c r="C425" s="19">
        <v>7</v>
      </c>
      <c r="D425" s="19" t="str">
        <f>VLOOKUP(Table4[[#This Row],[Term ID]],Vlookup_Term!A:B,2,FALSE)</f>
        <v>Fall 2016</v>
      </c>
      <c r="E425" s="19">
        <v>4.21</v>
      </c>
    </row>
    <row r="426" spans="1:5">
      <c r="A426" s="19" t="s">
        <v>50</v>
      </c>
      <c r="B426" s="20" t="s">
        <v>37</v>
      </c>
      <c r="C426" s="19">
        <v>7</v>
      </c>
      <c r="D426" s="19" t="str">
        <f>VLOOKUP(Table4[[#This Row],[Term ID]],Vlookup_Term!A:B,2,FALSE)</f>
        <v>Fall 2016</v>
      </c>
      <c r="E426" s="19">
        <v>4.4400000000000004</v>
      </c>
    </row>
    <row r="427" spans="1:5">
      <c r="A427" s="19" t="s">
        <v>50</v>
      </c>
      <c r="B427" s="20" t="s">
        <v>38</v>
      </c>
      <c r="C427" s="19">
        <v>7</v>
      </c>
      <c r="D427" s="19" t="str">
        <f>VLOOKUP(Table4[[#This Row],[Term ID]],Vlookup_Term!A:B,2,FALSE)</f>
        <v>Fall 2016</v>
      </c>
      <c r="E427" s="19">
        <v>4.22</v>
      </c>
    </row>
    <row r="428" spans="1:5">
      <c r="A428" s="19" t="s">
        <v>50</v>
      </c>
      <c r="B428" s="20" t="s">
        <v>39</v>
      </c>
      <c r="C428" s="19">
        <v>7</v>
      </c>
      <c r="D428" s="19" t="str">
        <f>VLOOKUP(Table4[[#This Row],[Term ID]],Vlookup_Term!A:B,2,FALSE)</f>
        <v>Fall 2016</v>
      </c>
      <c r="E428" s="19">
        <v>4.3600000000000003</v>
      </c>
    </row>
    <row r="429" spans="1:5">
      <c r="A429" s="19" t="s">
        <v>50</v>
      </c>
      <c r="B429" s="20" t="s">
        <v>40</v>
      </c>
      <c r="C429" s="19">
        <v>7</v>
      </c>
      <c r="D429" s="19" t="str">
        <f>VLOOKUP(Table4[[#This Row],[Term ID]],Vlookup_Term!A:B,2,FALSE)</f>
        <v>Fall 2016</v>
      </c>
      <c r="E429" s="19">
        <v>4.3899999999999997</v>
      </c>
    </row>
    <row r="430" spans="1:5">
      <c r="A430" s="19" t="s">
        <v>50</v>
      </c>
      <c r="B430" s="20" t="s">
        <v>41</v>
      </c>
      <c r="C430" s="19">
        <v>7</v>
      </c>
      <c r="D430" s="19" t="str">
        <f>VLOOKUP(Table4[[#This Row],[Term ID]],Vlookup_Term!A:B,2,FALSE)</f>
        <v>Fall 2016</v>
      </c>
      <c r="E430" s="19">
        <v>4.4000000000000004</v>
      </c>
    </row>
    <row r="431" spans="1:5">
      <c r="A431" s="19" t="s">
        <v>50</v>
      </c>
      <c r="B431" s="20" t="s">
        <v>42</v>
      </c>
      <c r="C431" s="19">
        <v>7</v>
      </c>
      <c r="D431" s="19" t="str">
        <f>VLOOKUP(Table4[[#This Row],[Term ID]],Vlookup_Term!A:B,2,FALSE)</f>
        <v>Fall 2016</v>
      </c>
      <c r="E431" s="19">
        <v>4.1399999999999997</v>
      </c>
    </row>
    <row r="432" spans="1:5">
      <c r="A432" s="19" t="s">
        <v>51</v>
      </c>
      <c r="B432" s="20" t="s">
        <v>33</v>
      </c>
      <c r="C432" s="19">
        <v>7</v>
      </c>
      <c r="D432" s="19" t="str">
        <f>VLOOKUP(Table4[[#This Row],[Term ID]],Vlookup_Term!A:B,2,FALSE)</f>
        <v>Fall 2016</v>
      </c>
      <c r="E432" s="19">
        <v>3.76</v>
      </c>
    </row>
    <row r="433" spans="1:5">
      <c r="A433" s="19" t="s">
        <v>51</v>
      </c>
      <c r="B433" s="20" t="s">
        <v>34</v>
      </c>
      <c r="C433" s="19">
        <v>7</v>
      </c>
      <c r="D433" s="19" t="str">
        <f>VLOOKUP(Table4[[#This Row],[Term ID]],Vlookup_Term!A:B,2,FALSE)</f>
        <v>Fall 2016</v>
      </c>
      <c r="E433" s="19">
        <v>3.84</v>
      </c>
    </row>
    <row r="434" spans="1:5">
      <c r="A434" s="19" t="s">
        <v>51</v>
      </c>
      <c r="B434" s="20" t="s">
        <v>35</v>
      </c>
      <c r="C434" s="19">
        <v>7</v>
      </c>
      <c r="D434" s="19" t="str">
        <f>VLOOKUP(Table4[[#This Row],[Term ID]],Vlookup_Term!A:B,2,FALSE)</f>
        <v>Fall 2016</v>
      </c>
      <c r="E434" s="19">
        <v>3.73</v>
      </c>
    </row>
    <row r="435" spans="1:5">
      <c r="A435" s="19" t="s">
        <v>51</v>
      </c>
      <c r="B435" s="20" t="s">
        <v>36</v>
      </c>
      <c r="C435" s="19">
        <v>7</v>
      </c>
      <c r="D435" s="19" t="str">
        <f>VLOOKUP(Table4[[#This Row],[Term ID]],Vlookup_Term!A:B,2,FALSE)</f>
        <v>Fall 2016</v>
      </c>
      <c r="E435" s="19">
        <v>4.09</v>
      </c>
    </row>
    <row r="436" spans="1:5">
      <c r="A436" s="19" t="s">
        <v>51</v>
      </c>
      <c r="B436" s="20" t="s">
        <v>37</v>
      </c>
      <c r="C436" s="19">
        <v>7</v>
      </c>
      <c r="D436" s="19" t="str">
        <f>VLOOKUP(Table4[[#This Row],[Term ID]],Vlookup_Term!A:B,2,FALSE)</f>
        <v>Fall 2016</v>
      </c>
      <c r="E436" s="19">
        <v>4.18</v>
      </c>
    </row>
    <row r="437" spans="1:5">
      <c r="A437" s="19" t="s">
        <v>51</v>
      </c>
      <c r="B437" s="20" t="s">
        <v>38</v>
      </c>
      <c r="C437" s="19">
        <v>7</v>
      </c>
      <c r="D437" s="19" t="str">
        <f>VLOOKUP(Table4[[#This Row],[Term ID]],Vlookup_Term!A:B,2,FALSE)</f>
        <v>Fall 2016</v>
      </c>
      <c r="E437" s="19">
        <v>3.88</v>
      </c>
    </row>
    <row r="438" spans="1:5">
      <c r="A438" s="19" t="s">
        <v>51</v>
      </c>
      <c r="B438" s="20" t="s">
        <v>39</v>
      </c>
      <c r="C438" s="19">
        <v>7</v>
      </c>
      <c r="D438" s="19" t="str">
        <f>VLOOKUP(Table4[[#This Row],[Term ID]],Vlookup_Term!A:B,2,FALSE)</f>
        <v>Fall 2016</v>
      </c>
      <c r="E438" s="19">
        <v>4.29</v>
      </c>
    </row>
    <row r="439" spans="1:5">
      <c r="A439" s="19" t="s">
        <v>51</v>
      </c>
      <c r="B439" s="20" t="s">
        <v>40</v>
      </c>
      <c r="C439" s="19">
        <v>7</v>
      </c>
      <c r="D439" s="19" t="str">
        <f>VLOOKUP(Table4[[#This Row],[Term ID]],Vlookup_Term!A:B,2,FALSE)</f>
        <v>Fall 2016</v>
      </c>
      <c r="E439" s="19">
        <v>3.95</v>
      </c>
    </row>
    <row r="440" spans="1:5">
      <c r="A440" s="19" t="s">
        <v>51</v>
      </c>
      <c r="B440" s="20" t="s">
        <v>41</v>
      </c>
      <c r="C440" s="19">
        <v>7</v>
      </c>
      <c r="D440" s="19" t="str">
        <f>VLOOKUP(Table4[[#This Row],[Term ID]],Vlookup_Term!A:B,2,FALSE)</f>
        <v>Fall 2016</v>
      </c>
      <c r="E440" s="19">
        <v>4.34</v>
      </c>
    </row>
    <row r="441" spans="1:5">
      <c r="A441" s="19" t="s">
        <v>51</v>
      </c>
      <c r="B441" s="20" t="s">
        <v>42</v>
      </c>
      <c r="C441" s="19">
        <v>7</v>
      </c>
      <c r="D441" s="19" t="str">
        <f>VLOOKUP(Table4[[#This Row],[Term ID]],Vlookup_Term!A:B,2,FALSE)</f>
        <v>Fall 2016</v>
      </c>
      <c r="E441" s="19">
        <v>3.81</v>
      </c>
    </row>
    <row r="442" spans="1:5">
      <c r="A442" s="19" t="s">
        <v>52</v>
      </c>
      <c r="B442" s="20" t="s">
        <v>33</v>
      </c>
      <c r="C442" s="19">
        <v>7</v>
      </c>
      <c r="D442" s="19" t="str">
        <f>VLOOKUP(Table4[[#This Row],[Term ID]],Vlookup_Term!A:B,2,FALSE)</f>
        <v>Fall 2016</v>
      </c>
      <c r="E442" s="19">
        <v>4.4000000000000004</v>
      </c>
    </row>
    <row r="443" spans="1:5">
      <c r="A443" s="19" t="s">
        <v>52</v>
      </c>
      <c r="B443" s="20" t="s">
        <v>34</v>
      </c>
      <c r="C443" s="19">
        <v>7</v>
      </c>
      <c r="D443" s="19" t="str">
        <f>VLOOKUP(Table4[[#This Row],[Term ID]],Vlookup_Term!A:B,2,FALSE)</f>
        <v>Fall 2016</v>
      </c>
      <c r="E443" s="19">
        <v>4.3600000000000003</v>
      </c>
    </row>
    <row r="444" spans="1:5">
      <c r="A444" s="19" t="s">
        <v>52</v>
      </c>
      <c r="B444" s="20" t="s">
        <v>35</v>
      </c>
      <c r="C444" s="19">
        <v>7</v>
      </c>
      <c r="D444" s="19" t="str">
        <f>VLOOKUP(Table4[[#This Row],[Term ID]],Vlookup_Term!A:B,2,FALSE)</f>
        <v>Fall 2016</v>
      </c>
      <c r="E444" s="19">
        <v>4.2699999999999996</v>
      </c>
    </row>
    <row r="445" spans="1:5">
      <c r="A445" s="19" t="s">
        <v>52</v>
      </c>
      <c r="B445" s="20" t="s">
        <v>36</v>
      </c>
      <c r="C445" s="19">
        <v>7</v>
      </c>
      <c r="D445" s="19" t="str">
        <f>VLOOKUP(Table4[[#This Row],[Term ID]],Vlookup_Term!A:B,2,FALSE)</f>
        <v>Fall 2016</v>
      </c>
      <c r="E445" s="19">
        <v>4.2699999999999996</v>
      </c>
    </row>
    <row r="446" spans="1:5">
      <c r="A446" s="19" t="s">
        <v>52</v>
      </c>
      <c r="B446" s="20" t="s">
        <v>37</v>
      </c>
      <c r="C446" s="19">
        <v>7</v>
      </c>
      <c r="D446" s="19" t="str">
        <f>VLOOKUP(Table4[[#This Row],[Term ID]],Vlookup_Term!A:B,2,FALSE)</f>
        <v>Fall 2016</v>
      </c>
      <c r="E446" s="19">
        <v>4.51</v>
      </c>
    </row>
    <row r="447" spans="1:5">
      <c r="A447" s="19" t="s">
        <v>52</v>
      </c>
      <c r="B447" s="20" t="s">
        <v>38</v>
      </c>
      <c r="C447" s="19">
        <v>7</v>
      </c>
      <c r="D447" s="19" t="str">
        <f>VLOOKUP(Table4[[#This Row],[Term ID]],Vlookup_Term!A:B,2,FALSE)</f>
        <v>Fall 2016</v>
      </c>
      <c r="E447" s="19">
        <v>4.3600000000000003</v>
      </c>
    </row>
    <row r="448" spans="1:5">
      <c r="A448" s="19" t="s">
        <v>52</v>
      </c>
      <c r="B448" s="20" t="s">
        <v>39</v>
      </c>
      <c r="C448" s="19">
        <v>7</v>
      </c>
      <c r="D448" s="19" t="str">
        <f>VLOOKUP(Table4[[#This Row],[Term ID]],Vlookup_Term!A:B,2,FALSE)</f>
        <v>Fall 2016</v>
      </c>
      <c r="E448" s="19">
        <v>4.22</v>
      </c>
    </row>
    <row r="449" spans="1:5">
      <c r="A449" s="19" t="s">
        <v>52</v>
      </c>
      <c r="B449" s="20" t="s">
        <v>40</v>
      </c>
      <c r="C449" s="19">
        <v>7</v>
      </c>
      <c r="D449" s="19" t="str">
        <f>VLOOKUP(Table4[[#This Row],[Term ID]],Vlookup_Term!A:B,2,FALSE)</f>
        <v>Fall 2016</v>
      </c>
      <c r="E449" s="19">
        <v>4.3</v>
      </c>
    </row>
    <row r="450" spans="1:5">
      <c r="A450" s="19" t="s">
        <v>52</v>
      </c>
      <c r="B450" s="20" t="s">
        <v>41</v>
      </c>
      <c r="C450" s="19">
        <v>7</v>
      </c>
      <c r="D450" s="19" t="str">
        <f>VLOOKUP(Table4[[#This Row],[Term ID]],Vlookup_Term!A:B,2,FALSE)</f>
        <v>Fall 2016</v>
      </c>
      <c r="E450" s="19">
        <v>4.3600000000000003</v>
      </c>
    </row>
    <row r="451" spans="1:5">
      <c r="A451" s="19" t="s">
        <v>52</v>
      </c>
      <c r="B451" s="20" t="s">
        <v>42</v>
      </c>
      <c r="C451" s="19">
        <v>7</v>
      </c>
      <c r="D451" s="19" t="str">
        <f>VLOOKUP(Table4[[#This Row],[Term ID]],Vlookup_Term!A:B,2,FALSE)</f>
        <v>Fall 2016</v>
      </c>
      <c r="E451" s="19">
        <v>4.34</v>
      </c>
    </row>
    <row r="452" spans="1:5">
      <c r="A452" s="19" t="s">
        <v>53</v>
      </c>
      <c r="B452" s="20" t="s">
        <v>33</v>
      </c>
      <c r="C452" s="19">
        <v>7</v>
      </c>
      <c r="D452" s="19" t="str">
        <f>VLOOKUP(Table4[[#This Row],[Term ID]],Vlookup_Term!A:B,2,FALSE)</f>
        <v>Fall 2016</v>
      </c>
      <c r="E452" s="19">
        <v>4.24</v>
      </c>
    </row>
    <row r="453" spans="1:5">
      <c r="A453" s="19" t="s">
        <v>53</v>
      </c>
      <c r="B453" s="20" t="s">
        <v>34</v>
      </c>
      <c r="C453" s="19">
        <v>7</v>
      </c>
      <c r="D453" s="19" t="str">
        <f>VLOOKUP(Table4[[#This Row],[Term ID]],Vlookup_Term!A:B,2,FALSE)</f>
        <v>Fall 2016</v>
      </c>
      <c r="E453" s="19">
        <v>4.2</v>
      </c>
    </row>
    <row r="454" spans="1:5">
      <c r="A454" s="19" t="s">
        <v>53</v>
      </c>
      <c r="B454" s="20" t="s">
        <v>35</v>
      </c>
      <c r="C454" s="19">
        <v>7</v>
      </c>
      <c r="D454" s="19" t="str">
        <f>VLOOKUP(Table4[[#This Row],[Term ID]],Vlookup_Term!A:B,2,FALSE)</f>
        <v>Fall 2016</v>
      </c>
      <c r="E454" s="19">
        <v>4.05</v>
      </c>
    </row>
    <row r="455" spans="1:5">
      <c r="A455" s="19" t="s">
        <v>53</v>
      </c>
      <c r="B455" s="20" t="s">
        <v>36</v>
      </c>
      <c r="C455" s="19">
        <v>7</v>
      </c>
      <c r="D455" s="19" t="str">
        <f>VLOOKUP(Table4[[#This Row],[Term ID]],Vlookup_Term!A:B,2,FALSE)</f>
        <v>Fall 2016</v>
      </c>
      <c r="E455" s="19">
        <v>4.1500000000000004</v>
      </c>
    </row>
    <row r="456" spans="1:5">
      <c r="A456" s="19" t="s">
        <v>53</v>
      </c>
      <c r="B456" s="20" t="s">
        <v>37</v>
      </c>
      <c r="C456" s="19">
        <v>7</v>
      </c>
      <c r="D456" s="19" t="str">
        <f>VLOOKUP(Table4[[#This Row],[Term ID]],Vlookup_Term!A:B,2,FALSE)</f>
        <v>Fall 2016</v>
      </c>
      <c r="E456" s="19">
        <v>4.33</v>
      </c>
    </row>
    <row r="457" spans="1:5">
      <c r="A457" s="19" t="s">
        <v>53</v>
      </c>
      <c r="B457" s="20" t="s">
        <v>38</v>
      </c>
      <c r="C457" s="19">
        <v>7</v>
      </c>
      <c r="D457" s="19" t="str">
        <f>VLOOKUP(Table4[[#This Row],[Term ID]],Vlookup_Term!A:B,2,FALSE)</f>
        <v>Fall 2016</v>
      </c>
      <c r="E457" s="19">
        <v>4.21</v>
      </c>
    </row>
    <row r="458" spans="1:5">
      <c r="A458" s="19" t="s">
        <v>53</v>
      </c>
      <c r="B458" s="20" t="s">
        <v>39</v>
      </c>
      <c r="C458" s="19">
        <v>7</v>
      </c>
      <c r="D458" s="19" t="str">
        <f>VLOOKUP(Table4[[#This Row],[Term ID]],Vlookup_Term!A:B,2,FALSE)</f>
        <v>Fall 2016</v>
      </c>
      <c r="E458" s="19">
        <v>4.2</v>
      </c>
    </row>
    <row r="459" spans="1:5">
      <c r="A459" s="19" t="s">
        <v>53</v>
      </c>
      <c r="B459" s="20" t="s">
        <v>40</v>
      </c>
      <c r="C459" s="19">
        <v>7</v>
      </c>
      <c r="D459" s="19" t="str">
        <f>VLOOKUP(Table4[[#This Row],[Term ID]],Vlookup_Term!A:B,2,FALSE)</f>
        <v>Fall 2016</v>
      </c>
      <c r="E459" s="19">
        <v>4.2</v>
      </c>
    </row>
    <row r="460" spans="1:5">
      <c r="A460" s="19" t="s">
        <v>53</v>
      </c>
      <c r="B460" s="20" t="s">
        <v>41</v>
      </c>
      <c r="C460" s="19">
        <v>7</v>
      </c>
      <c r="D460" s="19" t="str">
        <f>VLOOKUP(Table4[[#This Row],[Term ID]],Vlookup_Term!A:B,2,FALSE)</f>
        <v>Fall 2016</v>
      </c>
      <c r="E460" s="19">
        <v>4.4000000000000004</v>
      </c>
    </row>
    <row r="461" spans="1:5">
      <c r="A461" s="19" t="s">
        <v>53</v>
      </c>
      <c r="B461" s="20" t="s">
        <v>42</v>
      </c>
      <c r="C461" s="19">
        <v>7</v>
      </c>
      <c r="D461" s="19" t="str">
        <f>VLOOKUP(Table4[[#This Row],[Term ID]],Vlookup_Term!A:B,2,FALSE)</f>
        <v>Fall 2016</v>
      </c>
      <c r="E461" s="19">
        <v>4.08</v>
      </c>
    </row>
    <row r="462" spans="1:5">
      <c r="A462" s="19" t="s">
        <v>54</v>
      </c>
      <c r="B462" s="20" t="s">
        <v>33</v>
      </c>
      <c r="C462" s="19">
        <v>7</v>
      </c>
      <c r="D462" s="19" t="str">
        <f>VLOOKUP(Table4[[#This Row],[Term ID]],Vlookup_Term!A:B,2,FALSE)</f>
        <v>Fall 2016</v>
      </c>
      <c r="E462" s="19">
        <v>4.1399999999999997</v>
      </c>
    </row>
    <row r="463" spans="1:5">
      <c r="A463" s="19" t="s">
        <v>54</v>
      </c>
      <c r="B463" s="20" t="s">
        <v>34</v>
      </c>
      <c r="C463" s="19">
        <v>7</v>
      </c>
      <c r="D463" s="19" t="str">
        <f>VLOOKUP(Table4[[#This Row],[Term ID]],Vlookup_Term!A:B,2,FALSE)</f>
        <v>Fall 2016</v>
      </c>
      <c r="E463" s="19">
        <v>4.26</v>
      </c>
    </row>
    <row r="464" spans="1:5">
      <c r="A464" s="19" t="s">
        <v>54</v>
      </c>
      <c r="B464" s="20" t="s">
        <v>35</v>
      </c>
      <c r="C464" s="19">
        <v>7</v>
      </c>
      <c r="D464" s="19" t="str">
        <f>VLOOKUP(Table4[[#This Row],[Term ID]],Vlookup_Term!A:B,2,FALSE)</f>
        <v>Fall 2016</v>
      </c>
      <c r="E464" s="19">
        <v>4.01</v>
      </c>
    </row>
    <row r="465" spans="1:5">
      <c r="A465" s="19" t="s">
        <v>54</v>
      </c>
      <c r="B465" s="20" t="s">
        <v>36</v>
      </c>
      <c r="C465" s="19">
        <v>7</v>
      </c>
      <c r="D465" s="19" t="str">
        <f>VLOOKUP(Table4[[#This Row],[Term ID]],Vlookup_Term!A:B,2,FALSE)</f>
        <v>Fall 2016</v>
      </c>
      <c r="E465" s="19">
        <v>4.18</v>
      </c>
    </row>
    <row r="466" spans="1:5">
      <c r="A466" s="19" t="s">
        <v>54</v>
      </c>
      <c r="B466" s="20" t="s">
        <v>37</v>
      </c>
      <c r="C466" s="19">
        <v>7</v>
      </c>
      <c r="D466" s="19" t="str">
        <f>VLOOKUP(Table4[[#This Row],[Term ID]],Vlookup_Term!A:B,2,FALSE)</f>
        <v>Fall 2016</v>
      </c>
      <c r="E466" s="19">
        <v>4.3600000000000003</v>
      </c>
    </row>
    <row r="467" spans="1:5">
      <c r="A467" s="19" t="s">
        <v>54</v>
      </c>
      <c r="B467" s="20" t="s">
        <v>38</v>
      </c>
      <c r="C467" s="19">
        <v>7</v>
      </c>
      <c r="D467" s="19" t="str">
        <f>VLOOKUP(Table4[[#This Row],[Term ID]],Vlookup_Term!A:B,2,FALSE)</f>
        <v>Fall 2016</v>
      </c>
      <c r="E467" s="19">
        <v>4.1399999999999997</v>
      </c>
    </row>
    <row r="468" spans="1:5">
      <c r="A468" s="19" t="s">
        <v>54</v>
      </c>
      <c r="B468" s="20" t="s">
        <v>39</v>
      </c>
      <c r="C468" s="19">
        <v>7</v>
      </c>
      <c r="D468" s="19" t="str">
        <f>VLOOKUP(Table4[[#This Row],[Term ID]],Vlookup_Term!A:B,2,FALSE)</f>
        <v>Fall 2016</v>
      </c>
      <c r="E468" s="19">
        <v>4.29</v>
      </c>
    </row>
    <row r="469" spans="1:5">
      <c r="A469" s="19" t="s">
        <v>54</v>
      </c>
      <c r="B469" s="20" t="s">
        <v>40</v>
      </c>
      <c r="C469" s="19">
        <v>7</v>
      </c>
      <c r="D469" s="19" t="str">
        <f>VLOOKUP(Table4[[#This Row],[Term ID]],Vlookup_Term!A:B,2,FALSE)</f>
        <v>Fall 2016</v>
      </c>
      <c r="E469" s="19">
        <v>4.22</v>
      </c>
    </row>
    <row r="470" spans="1:5">
      <c r="A470" s="19" t="s">
        <v>54</v>
      </c>
      <c r="B470" s="20" t="s">
        <v>41</v>
      </c>
      <c r="C470" s="19">
        <v>7</v>
      </c>
      <c r="D470" s="19" t="str">
        <f>VLOOKUP(Table4[[#This Row],[Term ID]],Vlookup_Term!A:B,2,FALSE)</f>
        <v>Fall 2016</v>
      </c>
      <c r="E470" s="19">
        <v>4.4000000000000004</v>
      </c>
    </row>
    <row r="471" spans="1:5">
      <c r="A471" s="19" t="s">
        <v>54</v>
      </c>
      <c r="B471" s="20" t="s">
        <v>42</v>
      </c>
      <c r="C471" s="19">
        <v>7</v>
      </c>
      <c r="D471" s="19" t="str">
        <f>VLOOKUP(Table4[[#This Row],[Term ID]],Vlookup_Term!A:B,2,FALSE)</f>
        <v>Fall 2016</v>
      </c>
      <c r="E471" s="19">
        <v>4.04</v>
      </c>
    </row>
    <row r="472" spans="1:5">
      <c r="A472" s="19" t="s">
        <v>55</v>
      </c>
      <c r="B472" s="20" t="s">
        <v>33</v>
      </c>
      <c r="C472" s="19">
        <v>7</v>
      </c>
      <c r="D472" s="19" t="str">
        <f>VLOOKUP(Table4[[#This Row],[Term ID]],Vlookup_Term!A:B,2,FALSE)</f>
        <v>Fall 2016</v>
      </c>
      <c r="E472" s="19">
        <v>4.5599999999999996</v>
      </c>
    </row>
    <row r="473" spans="1:5">
      <c r="A473" s="19" t="s">
        <v>55</v>
      </c>
      <c r="B473" s="20" t="s">
        <v>34</v>
      </c>
      <c r="C473" s="19">
        <v>7</v>
      </c>
      <c r="D473" s="19" t="str">
        <f>VLOOKUP(Table4[[#This Row],[Term ID]],Vlookup_Term!A:B,2,FALSE)</f>
        <v>Fall 2016</v>
      </c>
      <c r="E473" s="19">
        <v>4.55</v>
      </c>
    </row>
    <row r="474" spans="1:5">
      <c r="A474" s="19" t="s">
        <v>55</v>
      </c>
      <c r="B474" s="20" t="s">
        <v>35</v>
      </c>
      <c r="C474" s="19">
        <v>7</v>
      </c>
      <c r="D474" s="19" t="str">
        <f>VLOOKUP(Table4[[#This Row],[Term ID]],Vlookup_Term!A:B,2,FALSE)</f>
        <v>Fall 2016</v>
      </c>
      <c r="E474" s="19">
        <v>4.42</v>
      </c>
    </row>
    <row r="475" spans="1:5">
      <c r="A475" s="19" t="s">
        <v>55</v>
      </c>
      <c r="B475" s="20" t="s">
        <v>36</v>
      </c>
      <c r="C475" s="19">
        <v>7</v>
      </c>
      <c r="D475" s="19" t="str">
        <f>VLOOKUP(Table4[[#This Row],[Term ID]],Vlookup_Term!A:B,2,FALSE)</f>
        <v>Fall 2016</v>
      </c>
      <c r="E475" s="19">
        <v>4.45</v>
      </c>
    </row>
    <row r="476" spans="1:5">
      <c r="A476" s="19" t="s">
        <v>55</v>
      </c>
      <c r="B476" s="20" t="s">
        <v>37</v>
      </c>
      <c r="C476" s="19">
        <v>7</v>
      </c>
      <c r="D476" s="19" t="str">
        <f>VLOOKUP(Table4[[#This Row],[Term ID]],Vlookup_Term!A:B,2,FALSE)</f>
        <v>Fall 2016</v>
      </c>
      <c r="E476" s="19">
        <v>4.6900000000000004</v>
      </c>
    </row>
    <row r="477" spans="1:5">
      <c r="A477" s="19" t="s">
        <v>55</v>
      </c>
      <c r="B477" s="20" t="s">
        <v>38</v>
      </c>
      <c r="C477" s="19">
        <v>7</v>
      </c>
      <c r="D477" s="19" t="str">
        <f>VLOOKUP(Table4[[#This Row],[Term ID]],Vlookup_Term!A:B,2,FALSE)</f>
        <v>Fall 2016</v>
      </c>
      <c r="E477" s="19">
        <v>4.58</v>
      </c>
    </row>
    <row r="478" spans="1:5">
      <c r="A478" s="19" t="s">
        <v>55</v>
      </c>
      <c r="B478" s="20" t="s">
        <v>39</v>
      </c>
      <c r="C478" s="19">
        <v>7</v>
      </c>
      <c r="D478" s="19" t="str">
        <f>VLOOKUP(Table4[[#This Row],[Term ID]],Vlookup_Term!A:B,2,FALSE)</f>
        <v>Fall 2016</v>
      </c>
      <c r="E478" s="19">
        <v>4.5599999999999996</v>
      </c>
    </row>
    <row r="479" spans="1:5">
      <c r="A479" s="19" t="s">
        <v>55</v>
      </c>
      <c r="B479" s="20" t="s">
        <v>40</v>
      </c>
      <c r="C479" s="19">
        <v>7</v>
      </c>
      <c r="D479" s="19" t="str">
        <f>VLOOKUP(Table4[[#This Row],[Term ID]],Vlookup_Term!A:B,2,FALSE)</f>
        <v>Fall 2016</v>
      </c>
      <c r="E479" s="19">
        <v>4.53</v>
      </c>
    </row>
    <row r="480" spans="1:5">
      <c r="A480" s="19" t="s">
        <v>55</v>
      </c>
      <c r="B480" s="20" t="s">
        <v>41</v>
      </c>
      <c r="C480" s="19">
        <v>7</v>
      </c>
      <c r="D480" s="19" t="str">
        <f>VLOOKUP(Table4[[#This Row],[Term ID]],Vlookup_Term!A:B,2,FALSE)</f>
        <v>Fall 2016</v>
      </c>
      <c r="E480" s="19">
        <v>4.5599999999999996</v>
      </c>
    </row>
    <row r="481" spans="1:5">
      <c r="A481" s="19" t="s">
        <v>55</v>
      </c>
      <c r="B481" s="20" t="s">
        <v>42</v>
      </c>
      <c r="C481" s="19">
        <v>7</v>
      </c>
      <c r="D481" s="19" t="str">
        <f>VLOOKUP(Table4[[#This Row],[Term ID]],Vlookup_Term!A:B,2,FALSE)</f>
        <v>Fall 2016</v>
      </c>
      <c r="E481" s="19">
        <v>4.51</v>
      </c>
    </row>
    <row r="482" spans="1:5">
      <c r="A482" s="19" t="s">
        <v>56</v>
      </c>
      <c r="B482" s="20" t="s">
        <v>33</v>
      </c>
      <c r="C482" s="19">
        <v>7</v>
      </c>
      <c r="D482" s="19" t="str">
        <f>VLOOKUP(Table4[[#This Row],[Term ID]],Vlookup_Term!A:B,2,FALSE)</f>
        <v>Fall 2016</v>
      </c>
      <c r="E482" s="19">
        <v>4.21</v>
      </c>
    </row>
    <row r="483" spans="1:5">
      <c r="A483" s="19" t="s">
        <v>56</v>
      </c>
      <c r="B483" s="20" t="s">
        <v>34</v>
      </c>
      <c r="C483" s="19">
        <v>7</v>
      </c>
      <c r="D483" s="19" t="str">
        <f>VLOOKUP(Table4[[#This Row],[Term ID]],Vlookup_Term!A:B,2,FALSE)</f>
        <v>Fall 2016</v>
      </c>
      <c r="E483" s="19">
        <v>4.2</v>
      </c>
    </row>
    <row r="484" spans="1:5">
      <c r="A484" s="19" t="s">
        <v>56</v>
      </c>
      <c r="B484" s="20" t="s">
        <v>35</v>
      </c>
      <c r="C484" s="19">
        <v>7</v>
      </c>
      <c r="D484" s="19" t="str">
        <f>VLOOKUP(Table4[[#This Row],[Term ID]],Vlookup_Term!A:B,2,FALSE)</f>
        <v>Fall 2016</v>
      </c>
      <c r="E484" s="19">
        <v>4.04</v>
      </c>
    </row>
    <row r="485" spans="1:5">
      <c r="A485" s="19" t="s">
        <v>56</v>
      </c>
      <c r="B485" s="20" t="s">
        <v>36</v>
      </c>
      <c r="C485" s="19">
        <v>7</v>
      </c>
      <c r="D485" s="19" t="str">
        <f>VLOOKUP(Table4[[#This Row],[Term ID]],Vlookup_Term!A:B,2,FALSE)</f>
        <v>Fall 2016</v>
      </c>
      <c r="E485" s="19">
        <v>4.1399999999999997</v>
      </c>
    </row>
    <row r="486" spans="1:5">
      <c r="A486" s="19" t="s">
        <v>56</v>
      </c>
      <c r="B486" s="20" t="s">
        <v>37</v>
      </c>
      <c r="C486" s="19">
        <v>7</v>
      </c>
      <c r="D486" s="19" t="str">
        <f>VLOOKUP(Table4[[#This Row],[Term ID]],Vlookup_Term!A:B,2,FALSE)</f>
        <v>Fall 2016</v>
      </c>
      <c r="E486" s="19">
        <v>4.38</v>
      </c>
    </row>
    <row r="487" spans="1:5">
      <c r="A487" s="19" t="s">
        <v>56</v>
      </c>
      <c r="B487" s="20" t="s">
        <v>38</v>
      </c>
      <c r="C487" s="19">
        <v>7</v>
      </c>
      <c r="D487" s="19" t="str">
        <f>VLOOKUP(Table4[[#This Row],[Term ID]],Vlookup_Term!A:B,2,FALSE)</f>
        <v>Fall 2016</v>
      </c>
      <c r="E487" s="19">
        <v>4.18</v>
      </c>
    </row>
    <row r="488" spans="1:5">
      <c r="A488" s="19" t="s">
        <v>56</v>
      </c>
      <c r="B488" s="20" t="s">
        <v>39</v>
      </c>
      <c r="C488" s="19">
        <v>7</v>
      </c>
      <c r="D488" s="19" t="str">
        <f>VLOOKUP(Table4[[#This Row],[Term ID]],Vlookup_Term!A:B,2,FALSE)</f>
        <v>Fall 2016</v>
      </c>
      <c r="E488" s="19">
        <v>4.26</v>
      </c>
    </row>
    <row r="489" spans="1:5">
      <c r="A489" s="19" t="s">
        <v>56</v>
      </c>
      <c r="B489" s="20" t="s">
        <v>40</v>
      </c>
      <c r="C489" s="19">
        <v>7</v>
      </c>
      <c r="D489" s="19" t="str">
        <f>VLOOKUP(Table4[[#This Row],[Term ID]],Vlookup_Term!A:B,2,FALSE)</f>
        <v>Fall 2016</v>
      </c>
      <c r="E489" s="19">
        <v>4.24</v>
      </c>
    </row>
    <row r="490" spans="1:5">
      <c r="A490" s="19" t="s">
        <v>56</v>
      </c>
      <c r="B490" s="20" t="s">
        <v>41</v>
      </c>
      <c r="C490" s="19">
        <v>7</v>
      </c>
      <c r="D490" s="19" t="str">
        <f>VLOOKUP(Table4[[#This Row],[Term ID]],Vlookup_Term!A:B,2,FALSE)</f>
        <v>Fall 2016</v>
      </c>
      <c r="E490" s="19">
        <v>4.37</v>
      </c>
    </row>
    <row r="491" spans="1:5">
      <c r="A491" s="19" t="s">
        <v>56</v>
      </c>
      <c r="B491" s="20" t="s">
        <v>42</v>
      </c>
      <c r="C491" s="19">
        <v>7</v>
      </c>
      <c r="D491" s="19" t="str">
        <f>VLOOKUP(Table4[[#This Row],[Term ID]],Vlookup_Term!A:B,2,FALSE)</f>
        <v>Fall 2016</v>
      </c>
      <c r="E491" s="19">
        <v>4.0599999999999996</v>
      </c>
    </row>
    <row r="492" spans="1:5">
      <c r="A492" s="19" t="s">
        <v>50</v>
      </c>
      <c r="B492" s="21" t="s">
        <v>33</v>
      </c>
      <c r="C492" s="22">
        <v>8</v>
      </c>
      <c r="D492" s="23" t="str">
        <f>VLOOKUP(Table4[[#This Row],[Term ID]],Vlookup_Term!A:B,2,FALSE)</f>
        <v>Winter 2017</v>
      </c>
      <c r="E492" s="24">
        <v>4.1999998092651367</v>
      </c>
    </row>
    <row r="493" spans="1:5">
      <c r="A493" s="19" t="s">
        <v>50</v>
      </c>
      <c r="B493" s="21" t="s">
        <v>34</v>
      </c>
      <c r="C493" s="22">
        <v>8</v>
      </c>
      <c r="D493" s="23" t="str">
        <f>VLOOKUP(Table4[[#This Row],[Term ID]],Vlookup_Term!A:B,2,FALSE)</f>
        <v>Winter 2017</v>
      </c>
      <c r="E493" s="24">
        <v>4.1999998092651367</v>
      </c>
    </row>
    <row r="494" spans="1:5">
      <c r="A494" s="19" t="s">
        <v>50</v>
      </c>
      <c r="B494" s="21" t="s">
        <v>35</v>
      </c>
      <c r="C494" s="22">
        <v>8</v>
      </c>
      <c r="D494" s="23" t="str">
        <f>VLOOKUP(Table4[[#This Row],[Term ID]],Vlookup_Term!A:B,2,FALSE)</f>
        <v>Winter 2017</v>
      </c>
      <c r="E494" s="24">
        <v>4</v>
      </c>
    </row>
    <row r="495" spans="1:5">
      <c r="A495" s="19" t="s">
        <v>50</v>
      </c>
      <c r="B495" s="21" t="s">
        <v>36</v>
      </c>
      <c r="C495" s="22">
        <v>8</v>
      </c>
      <c r="D495" s="23" t="str">
        <f>VLOOKUP(Table4[[#This Row],[Term ID]],Vlookup_Term!A:B,2,FALSE)</f>
        <v>Winter 2017</v>
      </c>
      <c r="E495" s="24">
        <v>4.1999998092651367</v>
      </c>
    </row>
    <row r="496" spans="1:5">
      <c r="A496" s="19" t="s">
        <v>50</v>
      </c>
      <c r="B496" s="21" t="s">
        <v>37</v>
      </c>
      <c r="C496" s="22">
        <v>8</v>
      </c>
      <c r="D496" s="23" t="str">
        <f>VLOOKUP(Table4[[#This Row],[Term ID]],Vlookup_Term!A:B,2,FALSE)</f>
        <v>Winter 2017</v>
      </c>
      <c r="E496" s="24">
        <v>4.4000000953674316</v>
      </c>
    </row>
    <row r="497" spans="1:5">
      <c r="A497" s="19" t="s">
        <v>50</v>
      </c>
      <c r="B497" s="21" t="s">
        <v>38</v>
      </c>
      <c r="C497" s="22">
        <v>8</v>
      </c>
      <c r="D497" s="23" t="str">
        <f>VLOOKUP(Table4[[#This Row],[Term ID]],Vlookup_Term!A:B,2,FALSE)</f>
        <v>Winter 2017</v>
      </c>
      <c r="E497" s="24">
        <v>4.3000001907348633</v>
      </c>
    </row>
    <row r="498" spans="1:5">
      <c r="A498" s="19" t="s">
        <v>50</v>
      </c>
      <c r="B498" s="21" t="s">
        <v>39</v>
      </c>
      <c r="C498" s="22">
        <v>8</v>
      </c>
      <c r="D498" s="23" t="str">
        <f>VLOOKUP(Table4[[#This Row],[Term ID]],Vlookup_Term!A:B,2,FALSE)</f>
        <v>Winter 2017</v>
      </c>
      <c r="E498" s="24">
        <v>4.5</v>
      </c>
    </row>
    <row r="499" spans="1:5">
      <c r="A499" s="19" t="s">
        <v>50</v>
      </c>
      <c r="B499" s="21" t="s">
        <v>40</v>
      </c>
      <c r="C499" s="22">
        <v>8</v>
      </c>
      <c r="D499" s="23" t="str">
        <f>VLOOKUP(Table4[[#This Row],[Term ID]],Vlookup_Term!A:B,2,FALSE)</f>
        <v>Winter 2017</v>
      </c>
      <c r="E499" s="24">
        <v>4.4000000953674316</v>
      </c>
    </row>
    <row r="500" spans="1:5">
      <c r="A500" s="19" t="s">
        <v>50</v>
      </c>
      <c r="B500" s="21" t="s">
        <v>41</v>
      </c>
      <c r="C500" s="22">
        <v>8</v>
      </c>
      <c r="D500" s="23" t="str">
        <f>VLOOKUP(Table4[[#This Row],[Term ID]],Vlookup_Term!A:B,2,FALSE)</f>
        <v>Winter 2017</v>
      </c>
      <c r="E500" s="24">
        <v>4.4000000953674316</v>
      </c>
    </row>
    <row r="501" spans="1:5">
      <c r="A501" s="19" t="s">
        <v>50</v>
      </c>
      <c r="B501" s="21" t="s">
        <v>42</v>
      </c>
      <c r="C501" s="22">
        <v>8</v>
      </c>
      <c r="D501" s="23" t="str">
        <f>VLOOKUP(Table4[[#This Row],[Term ID]],Vlookup_Term!A:B,2,FALSE)</f>
        <v>Winter 2017</v>
      </c>
      <c r="E501" s="24">
        <v>4.1999998092651367</v>
      </c>
    </row>
    <row r="502" spans="1:5">
      <c r="A502" s="19" t="s">
        <v>51</v>
      </c>
      <c r="B502" s="21" t="s">
        <v>33</v>
      </c>
      <c r="C502" s="22">
        <v>8</v>
      </c>
      <c r="D502" s="23" t="str">
        <f>VLOOKUP(Table4[[#This Row],[Term ID]],Vlookup_Term!A:B,2,FALSE)</f>
        <v>Winter 2017</v>
      </c>
      <c r="E502" s="24">
        <v>3.7999999523162842</v>
      </c>
    </row>
    <row r="503" spans="1:5">
      <c r="A503" s="19" t="s">
        <v>51</v>
      </c>
      <c r="B503" s="21" t="s">
        <v>34</v>
      </c>
      <c r="C503" s="22">
        <v>8</v>
      </c>
      <c r="D503" s="23" t="str">
        <f>VLOOKUP(Table4[[#This Row],[Term ID]],Vlookup_Term!A:B,2,FALSE)</f>
        <v>Winter 2017</v>
      </c>
      <c r="E503" s="24">
        <v>4</v>
      </c>
    </row>
    <row r="504" spans="1:5">
      <c r="A504" s="19" t="s">
        <v>51</v>
      </c>
      <c r="B504" s="21" t="s">
        <v>35</v>
      </c>
      <c r="C504" s="22">
        <v>8</v>
      </c>
      <c r="D504" s="23" t="str">
        <f>VLOOKUP(Table4[[#This Row],[Term ID]],Vlookup_Term!A:B,2,FALSE)</f>
        <v>Winter 2017</v>
      </c>
      <c r="E504" s="24">
        <v>3.7000000476837158</v>
      </c>
    </row>
    <row r="505" spans="1:5">
      <c r="A505" s="19" t="s">
        <v>51</v>
      </c>
      <c r="B505" s="21" t="s">
        <v>36</v>
      </c>
      <c r="C505" s="22">
        <v>8</v>
      </c>
      <c r="D505" s="23" t="str">
        <f>VLOOKUP(Table4[[#This Row],[Term ID]],Vlookup_Term!A:B,2,FALSE)</f>
        <v>Winter 2017</v>
      </c>
      <c r="E505" s="24">
        <v>4</v>
      </c>
    </row>
    <row r="506" spans="1:5">
      <c r="A506" s="19" t="s">
        <v>51</v>
      </c>
      <c r="B506" s="21" t="s">
        <v>37</v>
      </c>
      <c r="C506" s="22">
        <v>8</v>
      </c>
      <c r="D506" s="23" t="str">
        <f>VLOOKUP(Table4[[#This Row],[Term ID]],Vlookup_Term!A:B,2,FALSE)</f>
        <v>Winter 2017</v>
      </c>
      <c r="E506" s="24">
        <v>4.0999999046325684</v>
      </c>
    </row>
    <row r="507" spans="1:5">
      <c r="A507" s="19" t="s">
        <v>51</v>
      </c>
      <c r="B507" s="21" t="s">
        <v>38</v>
      </c>
      <c r="C507" s="22">
        <v>8</v>
      </c>
      <c r="D507" s="23" t="str">
        <f>VLOOKUP(Table4[[#This Row],[Term ID]],Vlookup_Term!A:B,2,FALSE)</f>
        <v>Winter 2017</v>
      </c>
      <c r="E507" s="24">
        <v>3.7999999523162842</v>
      </c>
    </row>
    <row r="508" spans="1:5">
      <c r="A508" s="19" t="s">
        <v>51</v>
      </c>
      <c r="B508" s="21" t="s">
        <v>39</v>
      </c>
      <c r="C508" s="22">
        <v>8</v>
      </c>
      <c r="D508" s="23" t="str">
        <f>VLOOKUP(Table4[[#This Row],[Term ID]],Vlookup_Term!A:B,2,FALSE)</f>
        <v>Winter 2017</v>
      </c>
      <c r="E508" s="24">
        <v>4.0999999046325684</v>
      </c>
    </row>
    <row r="509" spans="1:5">
      <c r="A509" s="19" t="s">
        <v>51</v>
      </c>
      <c r="B509" s="21" t="s">
        <v>40</v>
      </c>
      <c r="C509" s="22">
        <v>8</v>
      </c>
      <c r="D509" s="23" t="str">
        <f>VLOOKUP(Table4[[#This Row],[Term ID]],Vlookup_Term!A:B,2,FALSE)</f>
        <v>Winter 2017</v>
      </c>
      <c r="E509" s="24">
        <v>3.9000000953674316</v>
      </c>
    </row>
    <row r="510" spans="1:5">
      <c r="A510" s="19" t="s">
        <v>51</v>
      </c>
      <c r="B510" s="21" t="s">
        <v>41</v>
      </c>
      <c r="C510" s="22">
        <v>8</v>
      </c>
      <c r="D510" s="23" t="str">
        <f>VLOOKUP(Table4[[#This Row],[Term ID]],Vlookup_Term!A:B,2,FALSE)</f>
        <v>Winter 2017</v>
      </c>
      <c r="E510" s="24">
        <v>4.3000001907348633</v>
      </c>
    </row>
    <row r="511" spans="1:5">
      <c r="A511" s="19" t="s">
        <v>51</v>
      </c>
      <c r="B511" s="21" t="s">
        <v>42</v>
      </c>
      <c r="C511" s="22">
        <v>8</v>
      </c>
      <c r="D511" s="23" t="str">
        <f>VLOOKUP(Table4[[#This Row],[Term ID]],Vlookup_Term!A:B,2,FALSE)</f>
        <v>Winter 2017</v>
      </c>
      <c r="E511" s="24">
        <v>3.7000000476837158</v>
      </c>
    </row>
    <row r="512" spans="1:5">
      <c r="A512" s="19" t="s">
        <v>52</v>
      </c>
      <c r="B512" s="21" t="s">
        <v>33</v>
      </c>
      <c r="C512" s="22">
        <v>8</v>
      </c>
      <c r="D512" s="23" t="str">
        <f>VLOOKUP(Table4[[#This Row],[Term ID]],Vlookup_Term!A:B,2,FALSE)</f>
        <v>Winter 2017</v>
      </c>
      <c r="E512" s="24">
        <v>4.4000000953674316</v>
      </c>
    </row>
    <row r="513" spans="1:5">
      <c r="A513" s="19" t="s">
        <v>52</v>
      </c>
      <c r="B513" s="21" t="s">
        <v>34</v>
      </c>
      <c r="C513" s="22">
        <v>8</v>
      </c>
      <c r="D513" s="23" t="str">
        <f>VLOOKUP(Table4[[#This Row],[Term ID]],Vlookup_Term!A:B,2,FALSE)</f>
        <v>Winter 2017</v>
      </c>
      <c r="E513" s="24">
        <v>4.4000000953674316</v>
      </c>
    </row>
    <row r="514" spans="1:5">
      <c r="A514" s="19" t="s">
        <v>52</v>
      </c>
      <c r="B514" s="21" t="s">
        <v>35</v>
      </c>
      <c r="C514" s="22">
        <v>8</v>
      </c>
      <c r="D514" s="23" t="str">
        <f>VLOOKUP(Table4[[#This Row],[Term ID]],Vlookup_Term!A:B,2,FALSE)</f>
        <v>Winter 2017</v>
      </c>
      <c r="E514" s="24">
        <v>4.3000001907348633</v>
      </c>
    </row>
    <row r="515" spans="1:5">
      <c r="A515" s="19" t="s">
        <v>52</v>
      </c>
      <c r="B515" s="21" t="s">
        <v>36</v>
      </c>
      <c r="C515" s="22">
        <v>8</v>
      </c>
      <c r="D515" s="23" t="str">
        <f>VLOOKUP(Table4[[#This Row],[Term ID]],Vlookup_Term!A:B,2,FALSE)</f>
        <v>Winter 2017</v>
      </c>
      <c r="E515" s="24">
        <v>4.3000001907348633</v>
      </c>
    </row>
    <row r="516" spans="1:5">
      <c r="A516" s="19" t="s">
        <v>52</v>
      </c>
      <c r="B516" s="21" t="s">
        <v>37</v>
      </c>
      <c r="C516" s="22">
        <v>8</v>
      </c>
      <c r="D516" s="23" t="str">
        <f>VLOOKUP(Table4[[#This Row],[Term ID]],Vlookup_Term!A:B,2,FALSE)</f>
        <v>Winter 2017</v>
      </c>
      <c r="E516" s="24">
        <v>4.4000000953674316</v>
      </c>
    </row>
    <row r="517" spans="1:5">
      <c r="A517" s="19" t="s">
        <v>52</v>
      </c>
      <c r="B517" s="21" t="s">
        <v>38</v>
      </c>
      <c r="C517" s="22">
        <v>8</v>
      </c>
      <c r="D517" s="23" t="str">
        <f>VLOOKUP(Table4[[#This Row],[Term ID]],Vlookup_Term!A:B,2,FALSE)</f>
        <v>Winter 2017</v>
      </c>
      <c r="E517" s="24">
        <v>4.3000001907348633</v>
      </c>
    </row>
    <row r="518" spans="1:5">
      <c r="A518" s="19" t="s">
        <v>52</v>
      </c>
      <c r="B518" s="21" t="s">
        <v>39</v>
      </c>
      <c r="C518" s="22">
        <v>8</v>
      </c>
      <c r="D518" s="23" t="str">
        <f>VLOOKUP(Table4[[#This Row],[Term ID]],Vlookup_Term!A:B,2,FALSE)</f>
        <v>Winter 2017</v>
      </c>
      <c r="E518" s="24">
        <v>4.3000001907348633</v>
      </c>
    </row>
    <row r="519" spans="1:5">
      <c r="A519" s="19" t="s">
        <v>52</v>
      </c>
      <c r="B519" s="21" t="s">
        <v>40</v>
      </c>
      <c r="C519" s="22">
        <v>8</v>
      </c>
      <c r="D519" s="23" t="str">
        <f>VLOOKUP(Table4[[#This Row],[Term ID]],Vlookup_Term!A:B,2,FALSE)</f>
        <v>Winter 2017</v>
      </c>
      <c r="E519" s="24">
        <v>4.3000001907348633</v>
      </c>
    </row>
    <row r="520" spans="1:5">
      <c r="A520" s="19" t="s">
        <v>52</v>
      </c>
      <c r="B520" s="21" t="s">
        <v>41</v>
      </c>
      <c r="C520" s="22">
        <v>8</v>
      </c>
      <c r="D520" s="23" t="str">
        <f>VLOOKUP(Table4[[#This Row],[Term ID]],Vlookup_Term!A:B,2,FALSE)</f>
        <v>Winter 2017</v>
      </c>
      <c r="E520" s="24">
        <v>4.4000000953674316</v>
      </c>
    </row>
    <row r="521" spans="1:5">
      <c r="A521" s="19" t="s">
        <v>52</v>
      </c>
      <c r="B521" s="21" t="s">
        <v>42</v>
      </c>
      <c r="C521" s="22">
        <v>8</v>
      </c>
      <c r="D521" s="23" t="str">
        <f>VLOOKUP(Table4[[#This Row],[Term ID]],Vlookup_Term!A:B,2,FALSE)</f>
        <v>Winter 2017</v>
      </c>
      <c r="E521" s="24">
        <v>4.3000001907348633</v>
      </c>
    </row>
    <row r="522" spans="1:5">
      <c r="A522" s="19" t="s">
        <v>53</v>
      </c>
      <c r="B522" s="21" t="s">
        <v>33</v>
      </c>
      <c r="C522" s="22">
        <v>8</v>
      </c>
      <c r="D522" s="23" t="str">
        <f>VLOOKUP(Table4[[#This Row],[Term ID]],Vlookup_Term!A:B,2,FALSE)</f>
        <v>Winter 2017</v>
      </c>
      <c r="E522" s="24">
        <v>4.1999998092651367</v>
      </c>
    </row>
    <row r="523" spans="1:5">
      <c r="A523" s="19" t="s">
        <v>53</v>
      </c>
      <c r="B523" s="21" t="s">
        <v>34</v>
      </c>
      <c r="C523" s="22">
        <v>8</v>
      </c>
      <c r="D523" s="23" t="str">
        <f>VLOOKUP(Table4[[#This Row],[Term ID]],Vlookup_Term!A:B,2,FALSE)</f>
        <v>Winter 2017</v>
      </c>
      <c r="E523" s="24">
        <v>4.0999999046325684</v>
      </c>
    </row>
    <row r="524" spans="1:5">
      <c r="A524" s="19" t="s">
        <v>53</v>
      </c>
      <c r="B524" s="21" t="s">
        <v>35</v>
      </c>
      <c r="C524" s="22">
        <v>8</v>
      </c>
      <c r="D524" s="23" t="str">
        <f>VLOOKUP(Table4[[#This Row],[Term ID]],Vlookup_Term!A:B,2,FALSE)</f>
        <v>Winter 2017</v>
      </c>
      <c r="E524" s="24">
        <v>4</v>
      </c>
    </row>
    <row r="525" spans="1:5">
      <c r="A525" s="19" t="s">
        <v>53</v>
      </c>
      <c r="B525" s="21" t="s">
        <v>36</v>
      </c>
      <c r="C525" s="22">
        <v>8</v>
      </c>
      <c r="D525" s="23" t="str">
        <f>VLOOKUP(Table4[[#This Row],[Term ID]],Vlookup_Term!A:B,2,FALSE)</f>
        <v>Winter 2017</v>
      </c>
      <c r="E525" s="24">
        <v>4.0999999046325684</v>
      </c>
    </row>
    <row r="526" spans="1:5">
      <c r="A526" s="19" t="s">
        <v>53</v>
      </c>
      <c r="B526" s="21" t="s">
        <v>37</v>
      </c>
      <c r="C526" s="22">
        <v>8</v>
      </c>
      <c r="D526" s="23" t="str">
        <f>VLOOKUP(Table4[[#This Row],[Term ID]],Vlookup_Term!A:B,2,FALSE)</f>
        <v>Winter 2017</v>
      </c>
      <c r="E526" s="24">
        <v>4.3000001907348633</v>
      </c>
    </row>
    <row r="527" spans="1:5">
      <c r="A527" s="19" t="s">
        <v>53</v>
      </c>
      <c r="B527" s="21" t="s">
        <v>38</v>
      </c>
      <c r="C527" s="22">
        <v>8</v>
      </c>
      <c r="D527" s="23" t="str">
        <f>VLOOKUP(Table4[[#This Row],[Term ID]],Vlookup_Term!A:B,2,FALSE)</f>
        <v>Winter 2017</v>
      </c>
      <c r="E527" s="24">
        <v>4.0999999046325684</v>
      </c>
    </row>
    <row r="528" spans="1:5">
      <c r="A528" s="19" t="s">
        <v>53</v>
      </c>
      <c r="B528" s="21" t="s">
        <v>39</v>
      </c>
      <c r="C528" s="22">
        <v>8</v>
      </c>
      <c r="D528" s="23" t="str">
        <f>VLOOKUP(Table4[[#This Row],[Term ID]],Vlookup_Term!A:B,2,FALSE)</f>
        <v>Winter 2017</v>
      </c>
      <c r="E528" s="24">
        <v>4.1999998092651367</v>
      </c>
    </row>
    <row r="529" spans="1:5">
      <c r="A529" s="19" t="s">
        <v>53</v>
      </c>
      <c r="B529" s="21" t="s">
        <v>40</v>
      </c>
      <c r="C529" s="22">
        <v>8</v>
      </c>
      <c r="D529" s="23" t="str">
        <f>VLOOKUP(Table4[[#This Row],[Term ID]],Vlookup_Term!A:B,2,FALSE)</f>
        <v>Winter 2017</v>
      </c>
      <c r="E529" s="24">
        <v>4.0999999046325684</v>
      </c>
    </row>
    <row r="530" spans="1:5">
      <c r="A530" s="19" t="s">
        <v>53</v>
      </c>
      <c r="B530" s="21" t="s">
        <v>41</v>
      </c>
      <c r="C530" s="22">
        <v>8</v>
      </c>
      <c r="D530" s="23" t="str">
        <f>VLOOKUP(Table4[[#This Row],[Term ID]],Vlookup_Term!A:B,2,FALSE)</f>
        <v>Winter 2017</v>
      </c>
      <c r="E530" s="24">
        <v>4.3000001907348633</v>
      </c>
    </row>
    <row r="531" spans="1:5">
      <c r="A531" s="19" t="s">
        <v>53</v>
      </c>
      <c r="B531" s="21" t="s">
        <v>42</v>
      </c>
      <c r="C531" s="22">
        <v>8</v>
      </c>
      <c r="D531" s="23" t="str">
        <f>VLOOKUP(Table4[[#This Row],[Term ID]],Vlookup_Term!A:B,2,FALSE)</f>
        <v>Winter 2017</v>
      </c>
      <c r="E531" s="24">
        <v>4</v>
      </c>
    </row>
    <row r="532" spans="1:5">
      <c r="A532" s="19" t="s">
        <v>54</v>
      </c>
      <c r="B532" s="21" t="s">
        <v>33</v>
      </c>
      <c r="C532" s="22">
        <v>8</v>
      </c>
      <c r="D532" s="23" t="str">
        <f>VLOOKUP(Table4[[#This Row],[Term ID]],Vlookup_Term!A:B,2,FALSE)</f>
        <v>Winter 2017</v>
      </c>
      <c r="E532" s="24">
        <v>4.0999999046325684</v>
      </c>
    </row>
    <row r="533" spans="1:5">
      <c r="A533" s="19" t="s">
        <v>54</v>
      </c>
      <c r="B533" s="21" t="s">
        <v>34</v>
      </c>
      <c r="C533" s="22">
        <v>8</v>
      </c>
      <c r="D533" s="23" t="str">
        <f>VLOOKUP(Table4[[#This Row],[Term ID]],Vlookup_Term!A:B,2,FALSE)</f>
        <v>Winter 2017</v>
      </c>
      <c r="E533" s="24">
        <v>4.3000001907348633</v>
      </c>
    </row>
    <row r="534" spans="1:5">
      <c r="A534" s="19" t="s">
        <v>54</v>
      </c>
      <c r="B534" s="21" t="s">
        <v>35</v>
      </c>
      <c r="C534" s="22">
        <v>8</v>
      </c>
      <c r="D534" s="23" t="str">
        <f>VLOOKUP(Table4[[#This Row],[Term ID]],Vlookup_Term!A:B,2,FALSE)</f>
        <v>Winter 2017</v>
      </c>
      <c r="E534" s="24">
        <v>4</v>
      </c>
    </row>
    <row r="535" spans="1:5">
      <c r="A535" s="19" t="s">
        <v>54</v>
      </c>
      <c r="B535" s="21" t="s">
        <v>36</v>
      </c>
      <c r="C535" s="22">
        <v>8</v>
      </c>
      <c r="D535" s="23" t="str">
        <f>VLOOKUP(Table4[[#This Row],[Term ID]],Vlookup_Term!A:B,2,FALSE)</f>
        <v>Winter 2017</v>
      </c>
      <c r="E535" s="24">
        <v>4.1999998092651367</v>
      </c>
    </row>
    <row r="536" spans="1:5">
      <c r="A536" s="19" t="s">
        <v>54</v>
      </c>
      <c r="B536" s="21" t="s">
        <v>37</v>
      </c>
      <c r="C536" s="22">
        <v>8</v>
      </c>
      <c r="D536" s="23" t="str">
        <f>VLOOKUP(Table4[[#This Row],[Term ID]],Vlookup_Term!A:B,2,FALSE)</f>
        <v>Winter 2017</v>
      </c>
      <c r="E536" s="24">
        <v>4.4000000953674316</v>
      </c>
    </row>
    <row r="537" spans="1:5">
      <c r="A537" s="19" t="s">
        <v>54</v>
      </c>
      <c r="B537" s="21" t="s">
        <v>38</v>
      </c>
      <c r="C537" s="22">
        <v>8</v>
      </c>
      <c r="D537" s="23" t="str">
        <f>VLOOKUP(Table4[[#This Row],[Term ID]],Vlookup_Term!A:B,2,FALSE)</f>
        <v>Winter 2017</v>
      </c>
      <c r="E537" s="24">
        <v>4.1999998092651367</v>
      </c>
    </row>
    <row r="538" spans="1:5">
      <c r="A538" s="19" t="s">
        <v>54</v>
      </c>
      <c r="B538" s="21" t="s">
        <v>39</v>
      </c>
      <c r="C538" s="22">
        <v>8</v>
      </c>
      <c r="D538" s="23" t="str">
        <f>VLOOKUP(Table4[[#This Row],[Term ID]],Vlookup_Term!A:B,2,FALSE)</f>
        <v>Winter 2017</v>
      </c>
      <c r="E538" s="24">
        <v>4.4000000953674316</v>
      </c>
    </row>
    <row r="539" spans="1:5">
      <c r="A539" s="19" t="s">
        <v>54</v>
      </c>
      <c r="B539" s="21" t="s">
        <v>40</v>
      </c>
      <c r="C539" s="22">
        <v>8</v>
      </c>
      <c r="D539" s="23" t="str">
        <f>VLOOKUP(Table4[[#This Row],[Term ID]],Vlookup_Term!A:B,2,FALSE)</f>
        <v>Winter 2017</v>
      </c>
      <c r="E539" s="24">
        <v>4.3000001907348633</v>
      </c>
    </row>
    <row r="540" spans="1:5">
      <c r="A540" s="19" t="s">
        <v>54</v>
      </c>
      <c r="B540" s="21" t="s">
        <v>41</v>
      </c>
      <c r="C540" s="22">
        <v>8</v>
      </c>
      <c r="D540" s="23" t="str">
        <f>VLOOKUP(Table4[[#This Row],[Term ID]],Vlookup_Term!A:B,2,FALSE)</f>
        <v>Winter 2017</v>
      </c>
      <c r="E540" s="24">
        <v>4.4000000953674316</v>
      </c>
    </row>
    <row r="541" spans="1:5">
      <c r="A541" s="19" t="s">
        <v>54</v>
      </c>
      <c r="B541" s="21" t="s">
        <v>42</v>
      </c>
      <c r="C541" s="22">
        <v>8</v>
      </c>
      <c r="D541" s="23" t="str">
        <f>VLOOKUP(Table4[[#This Row],[Term ID]],Vlookup_Term!A:B,2,FALSE)</f>
        <v>Winter 2017</v>
      </c>
      <c r="E541" s="24">
        <v>4</v>
      </c>
    </row>
    <row r="542" spans="1:5">
      <c r="A542" s="19" t="s">
        <v>55</v>
      </c>
      <c r="B542" s="21" t="s">
        <v>33</v>
      </c>
      <c r="C542" s="22">
        <v>8</v>
      </c>
      <c r="D542" s="23" t="str">
        <f>VLOOKUP(Table4[[#This Row],[Term ID]],Vlookup_Term!A:B,2,FALSE)</f>
        <v>Winter 2017</v>
      </c>
      <c r="E542" s="24">
        <v>4.5</v>
      </c>
    </row>
    <row r="543" spans="1:5">
      <c r="A543" s="19" t="s">
        <v>55</v>
      </c>
      <c r="B543" s="21" t="s">
        <v>34</v>
      </c>
      <c r="C543" s="22">
        <v>8</v>
      </c>
      <c r="D543" s="23" t="str">
        <f>VLOOKUP(Table4[[#This Row],[Term ID]],Vlookup_Term!A:B,2,FALSE)</f>
        <v>Winter 2017</v>
      </c>
      <c r="E543" s="24">
        <v>4.5</v>
      </c>
    </row>
    <row r="544" spans="1:5">
      <c r="A544" s="19" t="s">
        <v>55</v>
      </c>
      <c r="B544" s="21" t="s">
        <v>35</v>
      </c>
      <c r="C544" s="22">
        <v>8</v>
      </c>
      <c r="D544" s="23" t="str">
        <f>VLOOKUP(Table4[[#This Row],[Term ID]],Vlookup_Term!A:B,2,FALSE)</f>
        <v>Winter 2017</v>
      </c>
      <c r="E544" s="24">
        <v>4.4000000953674316</v>
      </c>
    </row>
    <row r="545" spans="1:5">
      <c r="A545" s="19" t="s">
        <v>55</v>
      </c>
      <c r="B545" s="21" t="s">
        <v>36</v>
      </c>
      <c r="C545" s="22">
        <v>8</v>
      </c>
      <c r="D545" s="23" t="str">
        <f>VLOOKUP(Table4[[#This Row],[Term ID]],Vlookup_Term!A:B,2,FALSE)</f>
        <v>Winter 2017</v>
      </c>
      <c r="E545" s="24">
        <v>4.5</v>
      </c>
    </row>
    <row r="546" spans="1:5">
      <c r="A546" s="19" t="s">
        <v>55</v>
      </c>
      <c r="B546" s="21" t="s">
        <v>37</v>
      </c>
      <c r="C546" s="22">
        <v>8</v>
      </c>
      <c r="D546" s="23" t="str">
        <f>VLOOKUP(Table4[[#This Row],[Term ID]],Vlookup_Term!A:B,2,FALSE)</f>
        <v>Winter 2017</v>
      </c>
      <c r="E546" s="24">
        <v>4.5999999046325684</v>
      </c>
    </row>
    <row r="547" spans="1:5">
      <c r="A547" s="19" t="s">
        <v>55</v>
      </c>
      <c r="B547" s="21" t="s">
        <v>38</v>
      </c>
      <c r="C547" s="22">
        <v>8</v>
      </c>
      <c r="D547" s="23" t="str">
        <f>VLOOKUP(Table4[[#This Row],[Term ID]],Vlookup_Term!A:B,2,FALSE)</f>
        <v>Winter 2017</v>
      </c>
      <c r="E547" s="24">
        <v>4.5</v>
      </c>
    </row>
    <row r="548" spans="1:5">
      <c r="A548" s="19" t="s">
        <v>55</v>
      </c>
      <c r="B548" s="21" t="s">
        <v>39</v>
      </c>
      <c r="C548" s="22">
        <v>8</v>
      </c>
      <c r="D548" s="23" t="str">
        <f>VLOOKUP(Table4[[#This Row],[Term ID]],Vlookup_Term!A:B,2,FALSE)</f>
        <v>Winter 2017</v>
      </c>
      <c r="E548" s="24">
        <v>4.5999999046325684</v>
      </c>
    </row>
    <row r="549" spans="1:5">
      <c r="A549" s="19" t="s">
        <v>55</v>
      </c>
      <c r="B549" s="21" t="s">
        <v>40</v>
      </c>
      <c r="C549" s="22">
        <v>8</v>
      </c>
      <c r="D549" s="23" t="str">
        <f>VLOOKUP(Table4[[#This Row],[Term ID]],Vlookup_Term!A:B,2,FALSE)</f>
        <v>Winter 2017</v>
      </c>
      <c r="E549" s="24">
        <v>4.5</v>
      </c>
    </row>
    <row r="550" spans="1:5">
      <c r="A550" s="19" t="s">
        <v>55</v>
      </c>
      <c r="B550" s="21" t="s">
        <v>41</v>
      </c>
      <c r="C550" s="22">
        <v>8</v>
      </c>
      <c r="D550" s="23" t="str">
        <f>VLOOKUP(Table4[[#This Row],[Term ID]],Vlookup_Term!A:B,2,FALSE)</f>
        <v>Winter 2017</v>
      </c>
      <c r="E550" s="24">
        <v>4.5</v>
      </c>
    </row>
    <row r="551" spans="1:5">
      <c r="A551" s="19" t="s">
        <v>55</v>
      </c>
      <c r="B551" s="21" t="s">
        <v>42</v>
      </c>
      <c r="C551" s="22">
        <v>8</v>
      </c>
      <c r="D551" s="23" t="str">
        <f>VLOOKUP(Table4[[#This Row],[Term ID]],Vlookup_Term!A:B,2,FALSE)</f>
        <v>Winter 2017</v>
      </c>
      <c r="E551" s="24">
        <v>4.4000000953674316</v>
      </c>
    </row>
    <row r="552" spans="1:5">
      <c r="A552" s="19" t="s">
        <v>56</v>
      </c>
      <c r="B552" s="21" t="s">
        <v>33</v>
      </c>
      <c r="C552" s="22">
        <v>8</v>
      </c>
      <c r="D552" s="23" t="str">
        <f>VLOOKUP(Table4[[#This Row],[Term ID]],Vlookup_Term!A:B,2,FALSE)</f>
        <v>Winter 2017</v>
      </c>
      <c r="E552" s="24">
        <v>4.0999999046325684</v>
      </c>
    </row>
    <row r="553" spans="1:5">
      <c r="A553" s="19" t="s">
        <v>56</v>
      </c>
      <c r="B553" s="21" t="s">
        <v>34</v>
      </c>
      <c r="C553" s="22">
        <v>8</v>
      </c>
      <c r="D553" s="23" t="str">
        <f>VLOOKUP(Table4[[#This Row],[Term ID]],Vlookup_Term!A:B,2,FALSE)</f>
        <v>Winter 2017</v>
      </c>
      <c r="E553" s="24">
        <v>4.0999999046325684</v>
      </c>
    </row>
    <row r="554" spans="1:5">
      <c r="A554" s="19" t="s">
        <v>56</v>
      </c>
      <c r="B554" s="21" t="s">
        <v>35</v>
      </c>
      <c r="C554" s="22">
        <v>8</v>
      </c>
      <c r="D554" s="23" t="str">
        <f>VLOOKUP(Table4[[#This Row],[Term ID]],Vlookup_Term!A:B,2,FALSE)</f>
        <v>Winter 2017</v>
      </c>
      <c r="E554" s="24">
        <v>4</v>
      </c>
    </row>
    <row r="555" spans="1:5">
      <c r="A555" s="19" t="s">
        <v>56</v>
      </c>
      <c r="B555" s="21" t="s">
        <v>36</v>
      </c>
      <c r="C555" s="22">
        <v>8</v>
      </c>
      <c r="D555" s="23" t="str">
        <f>VLOOKUP(Table4[[#This Row],[Term ID]],Vlookup_Term!A:B,2,FALSE)</f>
        <v>Winter 2017</v>
      </c>
      <c r="E555" s="24">
        <v>4.0999999046325684</v>
      </c>
    </row>
    <row r="556" spans="1:5">
      <c r="A556" s="19" t="s">
        <v>56</v>
      </c>
      <c r="B556" s="21" t="s">
        <v>37</v>
      </c>
      <c r="C556" s="22">
        <v>8</v>
      </c>
      <c r="D556" s="23" t="str">
        <f>VLOOKUP(Table4[[#This Row],[Term ID]],Vlookup_Term!A:B,2,FALSE)</f>
        <v>Winter 2017</v>
      </c>
      <c r="E556" s="24">
        <v>4.3000001907348633</v>
      </c>
    </row>
    <row r="557" spans="1:5">
      <c r="A557" s="19" t="s">
        <v>56</v>
      </c>
      <c r="B557" s="21" t="s">
        <v>38</v>
      </c>
      <c r="C557" s="22">
        <v>8</v>
      </c>
      <c r="D557" s="23" t="str">
        <f>VLOOKUP(Table4[[#This Row],[Term ID]],Vlookup_Term!A:B,2,FALSE)</f>
        <v>Winter 2017</v>
      </c>
      <c r="E557" s="24">
        <v>4.0999999046325684</v>
      </c>
    </row>
    <row r="558" spans="1:5">
      <c r="A558" s="19" t="s">
        <v>56</v>
      </c>
      <c r="B558" s="21" t="s">
        <v>39</v>
      </c>
      <c r="C558" s="22">
        <v>8</v>
      </c>
      <c r="D558" s="23" t="str">
        <f>VLOOKUP(Table4[[#This Row],[Term ID]],Vlookup_Term!A:B,2,FALSE)</f>
        <v>Winter 2017</v>
      </c>
      <c r="E558" s="24">
        <v>4.1999998092651367</v>
      </c>
    </row>
    <row r="559" spans="1:5">
      <c r="A559" s="19" t="s">
        <v>56</v>
      </c>
      <c r="B559" s="21" t="s">
        <v>40</v>
      </c>
      <c r="C559" s="22">
        <v>8</v>
      </c>
      <c r="D559" s="23" t="str">
        <f>VLOOKUP(Table4[[#This Row],[Term ID]],Vlookup_Term!A:B,2,FALSE)</f>
        <v>Winter 2017</v>
      </c>
      <c r="E559" s="24">
        <v>4.1999998092651367</v>
      </c>
    </row>
    <row r="560" spans="1:5">
      <c r="A560" s="19" t="s">
        <v>56</v>
      </c>
      <c r="B560" s="21" t="s">
        <v>41</v>
      </c>
      <c r="C560" s="22">
        <v>8</v>
      </c>
      <c r="D560" s="23" t="str">
        <f>VLOOKUP(Table4[[#This Row],[Term ID]],Vlookup_Term!A:B,2,FALSE)</f>
        <v>Winter 2017</v>
      </c>
      <c r="E560" s="24">
        <v>4.3000001907348633</v>
      </c>
    </row>
    <row r="561" spans="1:5">
      <c r="A561" s="25" t="s">
        <v>56</v>
      </c>
      <c r="B561" s="26" t="s">
        <v>42</v>
      </c>
      <c r="C561" s="22">
        <v>8</v>
      </c>
      <c r="D561" s="27" t="str">
        <f>VLOOKUP(Table4[[#This Row],[Term ID]],Vlookup_Term!A:B,2,FALSE)</f>
        <v>Winter 2017</v>
      </c>
      <c r="E561" s="24">
        <v>4</v>
      </c>
    </row>
    <row r="562" spans="1:5">
      <c r="A562" s="19" t="s">
        <v>50</v>
      </c>
      <c r="B562" s="21" t="s">
        <v>33</v>
      </c>
      <c r="C562" s="22">
        <v>9</v>
      </c>
      <c r="D562" s="23" t="str">
        <f>VLOOKUP(Table4[[#This Row],[Term ID]],Vlookup_Term!A:B,2,FALSE)</f>
        <v>Spring 2017</v>
      </c>
      <c r="E562" s="7">
        <v>4.3000001907348633</v>
      </c>
    </row>
    <row r="563" spans="1:5">
      <c r="A563" s="19" t="s">
        <v>50</v>
      </c>
      <c r="B563" s="21" t="s">
        <v>34</v>
      </c>
      <c r="C563" s="22">
        <v>9</v>
      </c>
      <c r="D563" s="23" t="str">
        <f>VLOOKUP(Table4[[#This Row],[Term ID]],Vlookup_Term!A:B,2,FALSE)</f>
        <v>Spring 2017</v>
      </c>
      <c r="E563" s="7">
        <v>4.3000001907348633</v>
      </c>
    </row>
    <row r="564" spans="1:5">
      <c r="A564" s="19" t="s">
        <v>50</v>
      </c>
      <c r="B564" s="21" t="s">
        <v>35</v>
      </c>
      <c r="C564" s="22">
        <v>9</v>
      </c>
      <c r="D564" s="23" t="str">
        <f>VLOOKUP(Table4[[#This Row],[Term ID]],Vlookup_Term!A:B,2,FALSE)</f>
        <v>Spring 2017</v>
      </c>
      <c r="E564" s="7">
        <v>4.0999999046325684</v>
      </c>
    </row>
    <row r="565" spans="1:5">
      <c r="A565" s="19" t="s">
        <v>50</v>
      </c>
      <c r="B565" s="21" t="s">
        <v>36</v>
      </c>
      <c r="C565" s="22">
        <v>9</v>
      </c>
      <c r="D565" s="23" t="str">
        <f>VLOOKUP(Table4[[#This Row],[Term ID]],Vlookup_Term!A:B,2,FALSE)</f>
        <v>Spring 2017</v>
      </c>
      <c r="E565" s="7">
        <v>4.3000001907348633</v>
      </c>
    </row>
    <row r="566" spans="1:5">
      <c r="A566" s="19" t="s">
        <v>50</v>
      </c>
      <c r="B566" s="21" t="s">
        <v>37</v>
      </c>
      <c r="C566" s="22">
        <v>9</v>
      </c>
      <c r="D566" s="23" t="str">
        <f>VLOOKUP(Table4[[#This Row],[Term ID]],Vlookup_Term!A:B,2,FALSE)</f>
        <v>Spring 2017</v>
      </c>
      <c r="E566" s="7">
        <v>4.4000000953674316</v>
      </c>
    </row>
    <row r="567" spans="1:5">
      <c r="A567" s="19" t="s">
        <v>50</v>
      </c>
      <c r="B567" s="21" t="s">
        <v>38</v>
      </c>
      <c r="C567" s="22">
        <v>9</v>
      </c>
      <c r="D567" s="23" t="str">
        <f>VLOOKUP(Table4[[#This Row],[Term ID]],Vlookup_Term!A:B,2,FALSE)</f>
        <v>Spring 2017</v>
      </c>
      <c r="E567" s="7">
        <v>4.3000001907348633</v>
      </c>
    </row>
    <row r="568" spans="1:5">
      <c r="A568" s="19" t="s">
        <v>50</v>
      </c>
      <c r="B568" s="21" t="s">
        <v>39</v>
      </c>
      <c r="C568" s="22">
        <v>9</v>
      </c>
      <c r="D568" s="23" t="str">
        <f>VLOOKUP(Table4[[#This Row],[Term ID]],Vlookup_Term!A:B,2,FALSE)</f>
        <v>Spring 2017</v>
      </c>
      <c r="E568" s="7">
        <v>4.4000000953674316</v>
      </c>
    </row>
    <row r="569" spans="1:5">
      <c r="A569" s="19" t="s">
        <v>50</v>
      </c>
      <c r="B569" s="21" t="s">
        <v>40</v>
      </c>
      <c r="C569" s="22">
        <v>9</v>
      </c>
      <c r="D569" s="23" t="str">
        <f>VLOOKUP(Table4[[#This Row],[Term ID]],Vlookup_Term!A:B,2,FALSE)</f>
        <v>Spring 2017</v>
      </c>
      <c r="E569" s="7">
        <v>4.4000000953674316</v>
      </c>
    </row>
    <row r="570" spans="1:5">
      <c r="A570" s="19" t="s">
        <v>50</v>
      </c>
      <c r="B570" s="21" t="s">
        <v>41</v>
      </c>
      <c r="C570" s="22">
        <v>9</v>
      </c>
      <c r="D570" s="23" t="str">
        <f>VLOOKUP(Table4[[#This Row],[Term ID]],Vlookup_Term!A:B,2,FALSE)</f>
        <v>Spring 2017</v>
      </c>
      <c r="E570" s="7">
        <v>4.4000000953674316</v>
      </c>
    </row>
    <row r="571" spans="1:5">
      <c r="A571" s="19" t="s">
        <v>50</v>
      </c>
      <c r="B571" s="21" t="s">
        <v>42</v>
      </c>
      <c r="C571" s="22">
        <v>9</v>
      </c>
      <c r="D571" s="23" t="str">
        <f>VLOOKUP(Table4[[#This Row],[Term ID]],Vlookup_Term!A:B,2,FALSE)</f>
        <v>Spring 2017</v>
      </c>
      <c r="E571" s="7">
        <v>4.1999998092651367</v>
      </c>
    </row>
    <row r="572" spans="1:5">
      <c r="A572" s="19" t="s">
        <v>51</v>
      </c>
      <c r="B572" s="21" t="s">
        <v>33</v>
      </c>
      <c r="C572" s="22">
        <v>9</v>
      </c>
      <c r="D572" s="23" t="str">
        <f>VLOOKUP(Table4[[#This Row],[Term ID]],Vlookup_Term!A:B,2,FALSE)</f>
        <v>Spring 2017</v>
      </c>
      <c r="E572" s="7">
        <v>4</v>
      </c>
    </row>
    <row r="573" spans="1:5">
      <c r="A573" s="19" t="s">
        <v>51</v>
      </c>
      <c r="B573" s="21" t="s">
        <v>34</v>
      </c>
      <c r="C573" s="22">
        <v>9</v>
      </c>
      <c r="D573" s="23" t="str">
        <f>VLOOKUP(Table4[[#This Row],[Term ID]],Vlookup_Term!A:B,2,FALSE)</f>
        <v>Spring 2017</v>
      </c>
      <c r="E573" s="7">
        <v>4</v>
      </c>
    </row>
    <row r="574" spans="1:5">
      <c r="A574" s="19" t="s">
        <v>51</v>
      </c>
      <c r="B574" s="21" t="s">
        <v>35</v>
      </c>
      <c r="C574" s="22">
        <v>9</v>
      </c>
      <c r="D574" s="23" t="str">
        <f>VLOOKUP(Table4[[#This Row],[Term ID]],Vlookup_Term!A:B,2,FALSE)</f>
        <v>Spring 2017</v>
      </c>
      <c r="E574" s="7">
        <v>3.7999999523162842</v>
      </c>
    </row>
    <row r="575" spans="1:5">
      <c r="A575" s="19" t="s">
        <v>51</v>
      </c>
      <c r="B575" s="21" t="s">
        <v>36</v>
      </c>
      <c r="C575" s="22">
        <v>9</v>
      </c>
      <c r="D575" s="23" t="str">
        <f>VLOOKUP(Table4[[#This Row],[Term ID]],Vlookup_Term!A:B,2,FALSE)</f>
        <v>Spring 2017</v>
      </c>
      <c r="E575" s="7">
        <v>4.0999999046325684</v>
      </c>
    </row>
    <row r="576" spans="1:5">
      <c r="A576" s="19" t="s">
        <v>51</v>
      </c>
      <c r="B576" s="21" t="s">
        <v>37</v>
      </c>
      <c r="C576" s="22">
        <v>9</v>
      </c>
      <c r="D576" s="23" t="str">
        <f>VLOOKUP(Table4[[#This Row],[Term ID]],Vlookup_Term!A:B,2,FALSE)</f>
        <v>Spring 2017</v>
      </c>
      <c r="E576" s="7">
        <v>4.4000000953674316</v>
      </c>
    </row>
    <row r="577" spans="1:5">
      <c r="A577" s="19" t="s">
        <v>51</v>
      </c>
      <c r="B577" s="21" t="s">
        <v>38</v>
      </c>
      <c r="C577" s="22">
        <v>9</v>
      </c>
      <c r="D577" s="23" t="str">
        <f>VLOOKUP(Table4[[#This Row],[Term ID]],Vlookup_Term!A:B,2,FALSE)</f>
        <v>Spring 2017</v>
      </c>
      <c r="E577" s="7">
        <v>4</v>
      </c>
    </row>
    <row r="578" spans="1:5">
      <c r="A578" s="19" t="s">
        <v>51</v>
      </c>
      <c r="B578" s="21" t="s">
        <v>39</v>
      </c>
      <c r="C578" s="22">
        <v>9</v>
      </c>
      <c r="D578" s="23" t="str">
        <f>VLOOKUP(Table4[[#This Row],[Term ID]],Vlookup_Term!A:B,2,FALSE)</f>
        <v>Spring 2017</v>
      </c>
      <c r="E578" s="7">
        <v>4.1999998092651367</v>
      </c>
    </row>
    <row r="579" spans="1:5">
      <c r="A579" s="19" t="s">
        <v>51</v>
      </c>
      <c r="B579" s="21" t="s">
        <v>40</v>
      </c>
      <c r="C579" s="22">
        <v>9</v>
      </c>
      <c r="D579" s="23" t="str">
        <f>VLOOKUP(Table4[[#This Row],[Term ID]],Vlookup_Term!A:B,2,FALSE)</f>
        <v>Spring 2017</v>
      </c>
      <c r="E579" s="7">
        <v>3.9000000953674316</v>
      </c>
    </row>
    <row r="580" spans="1:5">
      <c r="A580" s="19" t="s">
        <v>51</v>
      </c>
      <c r="B580" s="21" t="s">
        <v>41</v>
      </c>
      <c r="C580" s="22">
        <v>9</v>
      </c>
      <c r="D580" s="23" t="str">
        <f>VLOOKUP(Table4[[#This Row],[Term ID]],Vlookup_Term!A:B,2,FALSE)</f>
        <v>Spring 2017</v>
      </c>
      <c r="E580" s="7">
        <v>4.3000001907348633</v>
      </c>
    </row>
    <row r="581" spans="1:5">
      <c r="A581" s="19" t="s">
        <v>51</v>
      </c>
      <c r="B581" s="21" t="s">
        <v>42</v>
      </c>
      <c r="C581" s="22">
        <v>9</v>
      </c>
      <c r="D581" s="23" t="str">
        <f>VLOOKUP(Table4[[#This Row],[Term ID]],Vlookup_Term!A:B,2,FALSE)</f>
        <v>Spring 2017</v>
      </c>
      <c r="E581" s="7">
        <v>3.9000000953674316</v>
      </c>
    </row>
    <row r="582" spans="1:5">
      <c r="A582" s="19" t="s">
        <v>52</v>
      </c>
      <c r="B582" s="21" t="s">
        <v>33</v>
      </c>
      <c r="C582" s="22">
        <v>9</v>
      </c>
      <c r="D582" s="23" t="str">
        <f>VLOOKUP(Table4[[#This Row],[Term ID]],Vlookup_Term!A:B,2,FALSE)</f>
        <v>Spring 2017</v>
      </c>
      <c r="E582" s="7">
        <v>4.3000001907348633</v>
      </c>
    </row>
    <row r="583" spans="1:5">
      <c r="A583" s="19" t="s">
        <v>52</v>
      </c>
      <c r="B583" s="21" t="s">
        <v>34</v>
      </c>
      <c r="C583" s="22">
        <v>9</v>
      </c>
      <c r="D583" s="23" t="str">
        <f>VLOOKUP(Table4[[#This Row],[Term ID]],Vlookup_Term!A:B,2,FALSE)</f>
        <v>Spring 2017</v>
      </c>
      <c r="E583" s="7">
        <v>4.3000001907348633</v>
      </c>
    </row>
    <row r="584" spans="1:5">
      <c r="A584" s="19" t="s">
        <v>52</v>
      </c>
      <c r="B584" s="21" t="s">
        <v>35</v>
      </c>
      <c r="C584" s="22">
        <v>9</v>
      </c>
      <c r="D584" s="23" t="str">
        <f>VLOOKUP(Table4[[#This Row],[Term ID]],Vlookup_Term!A:B,2,FALSE)</f>
        <v>Spring 2017</v>
      </c>
      <c r="E584" s="7">
        <v>4.1999998092651367</v>
      </c>
    </row>
    <row r="585" spans="1:5">
      <c r="A585" s="19" t="s">
        <v>52</v>
      </c>
      <c r="B585" s="21" t="s">
        <v>36</v>
      </c>
      <c r="C585" s="22">
        <v>9</v>
      </c>
      <c r="D585" s="23" t="str">
        <f>VLOOKUP(Table4[[#This Row],[Term ID]],Vlookup_Term!A:B,2,FALSE)</f>
        <v>Spring 2017</v>
      </c>
      <c r="E585" s="7">
        <v>4.1999998092651367</v>
      </c>
    </row>
    <row r="586" spans="1:5">
      <c r="A586" s="19" t="s">
        <v>52</v>
      </c>
      <c r="B586" s="21" t="s">
        <v>37</v>
      </c>
      <c r="C586" s="22">
        <v>9</v>
      </c>
      <c r="D586" s="23" t="str">
        <f>VLOOKUP(Table4[[#This Row],[Term ID]],Vlookup_Term!A:B,2,FALSE)</f>
        <v>Spring 2017</v>
      </c>
      <c r="E586" s="7">
        <v>4.4000000953674316</v>
      </c>
    </row>
    <row r="587" spans="1:5">
      <c r="A587" s="19" t="s">
        <v>52</v>
      </c>
      <c r="B587" s="21" t="s">
        <v>38</v>
      </c>
      <c r="C587" s="22">
        <v>9</v>
      </c>
      <c r="D587" s="23" t="str">
        <f>VLOOKUP(Table4[[#This Row],[Term ID]],Vlookup_Term!A:B,2,FALSE)</f>
        <v>Spring 2017</v>
      </c>
      <c r="E587" s="7">
        <v>4.3000001907348633</v>
      </c>
    </row>
    <row r="588" spans="1:5">
      <c r="A588" s="19" t="s">
        <v>52</v>
      </c>
      <c r="B588" s="21" t="s">
        <v>39</v>
      </c>
      <c r="C588" s="22">
        <v>9</v>
      </c>
      <c r="D588" s="23" t="str">
        <f>VLOOKUP(Table4[[#This Row],[Term ID]],Vlookup_Term!A:B,2,FALSE)</f>
        <v>Spring 2017</v>
      </c>
      <c r="E588" s="7">
        <v>4.3000001907348633</v>
      </c>
    </row>
    <row r="589" spans="1:5">
      <c r="A589" s="19" t="s">
        <v>52</v>
      </c>
      <c r="B589" s="21" t="s">
        <v>40</v>
      </c>
      <c r="C589" s="22">
        <v>9</v>
      </c>
      <c r="D589" s="23" t="str">
        <f>VLOOKUP(Table4[[#This Row],[Term ID]],Vlookup_Term!A:B,2,FALSE)</f>
        <v>Spring 2017</v>
      </c>
      <c r="E589" s="7">
        <v>4.3000001907348633</v>
      </c>
    </row>
    <row r="590" spans="1:5">
      <c r="A590" s="19" t="s">
        <v>52</v>
      </c>
      <c r="B590" s="21" t="s">
        <v>41</v>
      </c>
      <c r="C590" s="22">
        <v>9</v>
      </c>
      <c r="D590" s="23" t="str">
        <f>VLOOKUP(Table4[[#This Row],[Term ID]],Vlookup_Term!A:B,2,FALSE)</f>
        <v>Spring 2017</v>
      </c>
      <c r="E590" s="7">
        <v>4.3000001907348633</v>
      </c>
    </row>
    <row r="591" spans="1:5">
      <c r="A591" s="19" t="s">
        <v>52</v>
      </c>
      <c r="B591" s="21" t="s">
        <v>42</v>
      </c>
      <c r="C591" s="22">
        <v>9</v>
      </c>
      <c r="D591" s="23" t="str">
        <f>VLOOKUP(Table4[[#This Row],[Term ID]],Vlookup_Term!A:B,2,FALSE)</f>
        <v>Spring 2017</v>
      </c>
      <c r="E591" s="7">
        <v>4.1999998092651367</v>
      </c>
    </row>
    <row r="592" spans="1:5">
      <c r="A592" s="19" t="s">
        <v>53</v>
      </c>
      <c r="B592" s="21" t="s">
        <v>33</v>
      </c>
      <c r="C592" s="22">
        <v>9</v>
      </c>
      <c r="D592" s="23" t="str">
        <f>VLOOKUP(Table4[[#This Row],[Term ID]],Vlookup_Term!A:B,2,FALSE)</f>
        <v>Spring 2017</v>
      </c>
      <c r="E592" s="7">
        <v>4.3000001907348633</v>
      </c>
    </row>
    <row r="593" spans="1:5">
      <c r="A593" s="19" t="s">
        <v>53</v>
      </c>
      <c r="B593" s="21" t="s">
        <v>34</v>
      </c>
      <c r="C593" s="22">
        <v>9</v>
      </c>
      <c r="D593" s="23" t="str">
        <f>VLOOKUP(Table4[[#This Row],[Term ID]],Vlookup_Term!A:B,2,FALSE)</f>
        <v>Spring 2017</v>
      </c>
      <c r="E593" s="7">
        <v>4.1999998092651367</v>
      </c>
    </row>
    <row r="594" spans="1:5">
      <c r="A594" s="19" t="s">
        <v>53</v>
      </c>
      <c r="B594" s="21" t="s">
        <v>35</v>
      </c>
      <c r="C594" s="22">
        <v>9</v>
      </c>
      <c r="D594" s="23" t="str">
        <f>VLOOKUP(Table4[[#This Row],[Term ID]],Vlookup_Term!A:B,2,FALSE)</f>
        <v>Spring 2017</v>
      </c>
      <c r="E594" s="7">
        <v>4.0999999046325684</v>
      </c>
    </row>
    <row r="595" spans="1:5">
      <c r="A595" s="19" t="s">
        <v>53</v>
      </c>
      <c r="B595" s="21" t="s">
        <v>36</v>
      </c>
      <c r="C595" s="22">
        <v>9</v>
      </c>
      <c r="D595" s="23" t="str">
        <f>VLOOKUP(Table4[[#This Row],[Term ID]],Vlookup_Term!A:B,2,FALSE)</f>
        <v>Spring 2017</v>
      </c>
      <c r="E595" s="7">
        <v>4.1999998092651367</v>
      </c>
    </row>
    <row r="596" spans="1:5">
      <c r="A596" s="19" t="s">
        <v>53</v>
      </c>
      <c r="B596" s="21" t="s">
        <v>37</v>
      </c>
      <c r="C596" s="22">
        <v>9</v>
      </c>
      <c r="D596" s="23" t="str">
        <f>VLOOKUP(Table4[[#This Row],[Term ID]],Vlookup_Term!A:B,2,FALSE)</f>
        <v>Spring 2017</v>
      </c>
      <c r="E596" s="7">
        <v>4.4000000953674316</v>
      </c>
    </row>
    <row r="597" spans="1:5">
      <c r="A597" s="19" t="s">
        <v>53</v>
      </c>
      <c r="B597" s="21" t="s">
        <v>38</v>
      </c>
      <c r="C597" s="22">
        <v>9</v>
      </c>
      <c r="D597" s="23" t="str">
        <f>VLOOKUP(Table4[[#This Row],[Term ID]],Vlookup_Term!A:B,2,FALSE)</f>
        <v>Spring 2017</v>
      </c>
      <c r="E597" s="7">
        <v>4.1999998092651367</v>
      </c>
    </row>
    <row r="598" spans="1:5">
      <c r="A598" s="19" t="s">
        <v>53</v>
      </c>
      <c r="B598" s="21" t="s">
        <v>39</v>
      </c>
      <c r="C598" s="22">
        <v>9</v>
      </c>
      <c r="D598" s="23" t="str">
        <f>VLOOKUP(Table4[[#This Row],[Term ID]],Vlookup_Term!A:B,2,FALSE)</f>
        <v>Spring 2017</v>
      </c>
      <c r="E598" s="7">
        <v>4.3000001907348633</v>
      </c>
    </row>
    <row r="599" spans="1:5">
      <c r="A599" s="19" t="s">
        <v>53</v>
      </c>
      <c r="B599" s="21" t="s">
        <v>40</v>
      </c>
      <c r="C599" s="22">
        <v>9</v>
      </c>
      <c r="D599" s="23" t="str">
        <f>VLOOKUP(Table4[[#This Row],[Term ID]],Vlookup_Term!A:B,2,FALSE)</f>
        <v>Spring 2017</v>
      </c>
      <c r="E599" s="7">
        <v>4.1999998092651367</v>
      </c>
    </row>
    <row r="600" spans="1:5">
      <c r="A600" s="19" t="s">
        <v>53</v>
      </c>
      <c r="B600" s="21" t="s">
        <v>41</v>
      </c>
      <c r="C600" s="22">
        <v>9</v>
      </c>
      <c r="D600" s="23" t="str">
        <f>VLOOKUP(Table4[[#This Row],[Term ID]],Vlookup_Term!A:B,2,FALSE)</f>
        <v>Spring 2017</v>
      </c>
      <c r="E600" s="7">
        <v>4.4000000953674316</v>
      </c>
    </row>
    <row r="601" spans="1:5">
      <c r="A601" s="19" t="s">
        <v>53</v>
      </c>
      <c r="B601" s="21" t="s">
        <v>42</v>
      </c>
      <c r="C601" s="22">
        <v>9</v>
      </c>
      <c r="D601" s="23" t="str">
        <f>VLOOKUP(Table4[[#This Row],[Term ID]],Vlookup_Term!A:B,2,FALSE)</f>
        <v>Spring 2017</v>
      </c>
      <c r="E601" s="7">
        <v>4.0999999046325684</v>
      </c>
    </row>
    <row r="602" spans="1:5">
      <c r="A602" s="19" t="s">
        <v>54</v>
      </c>
      <c r="B602" s="21" t="s">
        <v>33</v>
      </c>
      <c r="C602" s="22">
        <v>9</v>
      </c>
      <c r="D602" s="23" t="str">
        <f>VLOOKUP(Table4[[#This Row],[Term ID]],Vlookup_Term!A:B,2,FALSE)</f>
        <v>Spring 2017</v>
      </c>
      <c r="E602" s="7">
        <v>4.0999999046325684</v>
      </c>
    </row>
    <row r="603" spans="1:5">
      <c r="A603" s="19" t="s">
        <v>54</v>
      </c>
      <c r="B603" s="21" t="s">
        <v>34</v>
      </c>
      <c r="C603" s="22">
        <v>9</v>
      </c>
      <c r="D603" s="23" t="str">
        <f>VLOOKUP(Table4[[#This Row],[Term ID]],Vlookup_Term!A:B,2,FALSE)</f>
        <v>Spring 2017</v>
      </c>
      <c r="E603" s="7">
        <v>4.1999998092651367</v>
      </c>
    </row>
    <row r="604" spans="1:5">
      <c r="A604" s="19" t="s">
        <v>54</v>
      </c>
      <c r="B604" s="21" t="s">
        <v>35</v>
      </c>
      <c r="C604" s="22">
        <v>9</v>
      </c>
      <c r="D604" s="23" t="str">
        <f>VLOOKUP(Table4[[#This Row],[Term ID]],Vlookup_Term!A:B,2,FALSE)</f>
        <v>Spring 2017</v>
      </c>
      <c r="E604" s="7">
        <v>4</v>
      </c>
    </row>
    <row r="605" spans="1:5">
      <c r="A605" s="19" t="s">
        <v>54</v>
      </c>
      <c r="B605" s="21" t="s">
        <v>36</v>
      </c>
      <c r="C605" s="22">
        <v>9</v>
      </c>
      <c r="D605" s="23" t="str">
        <f>VLOOKUP(Table4[[#This Row],[Term ID]],Vlookup_Term!A:B,2,FALSE)</f>
        <v>Spring 2017</v>
      </c>
      <c r="E605" s="7">
        <v>4.1999998092651367</v>
      </c>
    </row>
    <row r="606" spans="1:5">
      <c r="A606" s="19" t="s">
        <v>54</v>
      </c>
      <c r="B606" s="21" t="s">
        <v>37</v>
      </c>
      <c r="C606" s="22">
        <v>9</v>
      </c>
      <c r="D606" s="23" t="str">
        <f>VLOOKUP(Table4[[#This Row],[Term ID]],Vlookup_Term!A:B,2,FALSE)</f>
        <v>Spring 2017</v>
      </c>
      <c r="E606" s="7">
        <v>4.3000001907348633</v>
      </c>
    </row>
    <row r="607" spans="1:5">
      <c r="A607" s="19" t="s">
        <v>54</v>
      </c>
      <c r="B607" s="21" t="s">
        <v>38</v>
      </c>
      <c r="C607" s="22">
        <v>9</v>
      </c>
      <c r="D607" s="23" t="str">
        <f>VLOOKUP(Table4[[#This Row],[Term ID]],Vlookup_Term!A:B,2,FALSE)</f>
        <v>Spring 2017</v>
      </c>
      <c r="E607" s="7">
        <v>4.1999998092651367</v>
      </c>
    </row>
    <row r="608" spans="1:5">
      <c r="A608" s="19" t="s">
        <v>54</v>
      </c>
      <c r="B608" s="21" t="s">
        <v>39</v>
      </c>
      <c r="C608" s="22">
        <v>9</v>
      </c>
      <c r="D608" s="23" t="str">
        <f>VLOOKUP(Table4[[#This Row],[Term ID]],Vlookup_Term!A:B,2,FALSE)</f>
        <v>Spring 2017</v>
      </c>
      <c r="E608" s="7">
        <v>4.3000001907348633</v>
      </c>
    </row>
    <row r="609" spans="1:5">
      <c r="A609" s="19" t="s">
        <v>54</v>
      </c>
      <c r="B609" s="21" t="s">
        <v>40</v>
      </c>
      <c r="C609" s="22">
        <v>9</v>
      </c>
      <c r="D609" s="23" t="str">
        <f>VLOOKUP(Table4[[#This Row],[Term ID]],Vlookup_Term!A:B,2,FALSE)</f>
        <v>Spring 2017</v>
      </c>
      <c r="E609" s="7">
        <v>4.1999998092651367</v>
      </c>
    </row>
    <row r="610" spans="1:5">
      <c r="A610" s="19" t="s">
        <v>54</v>
      </c>
      <c r="B610" s="21" t="s">
        <v>41</v>
      </c>
      <c r="C610" s="22">
        <v>9</v>
      </c>
      <c r="D610" s="23" t="str">
        <f>VLOOKUP(Table4[[#This Row],[Term ID]],Vlookup_Term!A:B,2,FALSE)</f>
        <v>Spring 2017</v>
      </c>
      <c r="E610" s="7">
        <v>4.3000001907348633</v>
      </c>
    </row>
    <row r="611" spans="1:5">
      <c r="A611" s="19" t="s">
        <v>54</v>
      </c>
      <c r="B611" s="21" t="s">
        <v>42</v>
      </c>
      <c r="C611" s="22">
        <v>9</v>
      </c>
      <c r="D611" s="23" t="str">
        <f>VLOOKUP(Table4[[#This Row],[Term ID]],Vlookup_Term!A:B,2,FALSE)</f>
        <v>Spring 2017</v>
      </c>
      <c r="E611" s="7">
        <v>4</v>
      </c>
    </row>
    <row r="612" spans="1:5">
      <c r="A612" s="19" t="s">
        <v>55</v>
      </c>
      <c r="B612" s="21" t="s">
        <v>33</v>
      </c>
      <c r="C612" s="22">
        <v>9</v>
      </c>
      <c r="D612" s="23" t="str">
        <f>VLOOKUP(Table4[[#This Row],[Term ID]],Vlookup_Term!A:B,2,FALSE)</f>
        <v>Spring 2017</v>
      </c>
      <c r="E612" s="7">
        <v>4.5</v>
      </c>
    </row>
    <row r="613" spans="1:5">
      <c r="A613" s="19" t="s">
        <v>55</v>
      </c>
      <c r="B613" s="21" t="s">
        <v>34</v>
      </c>
      <c r="C613" s="22">
        <v>9</v>
      </c>
      <c r="D613" s="23" t="str">
        <f>VLOOKUP(Table4[[#This Row],[Term ID]],Vlookup_Term!A:B,2,FALSE)</f>
        <v>Spring 2017</v>
      </c>
      <c r="E613" s="7">
        <v>4.5</v>
      </c>
    </row>
    <row r="614" spans="1:5">
      <c r="A614" s="19" t="s">
        <v>55</v>
      </c>
      <c r="B614" s="21" t="s">
        <v>35</v>
      </c>
      <c r="C614" s="22">
        <v>9</v>
      </c>
      <c r="D614" s="23" t="str">
        <f>VLOOKUP(Table4[[#This Row],[Term ID]],Vlookup_Term!A:B,2,FALSE)</f>
        <v>Spring 2017</v>
      </c>
      <c r="E614" s="7">
        <v>4.4000000953674316</v>
      </c>
    </row>
    <row r="615" spans="1:5">
      <c r="A615" s="19" t="s">
        <v>55</v>
      </c>
      <c r="B615" s="21" t="s">
        <v>36</v>
      </c>
      <c r="C615" s="22">
        <v>9</v>
      </c>
      <c r="D615" s="23" t="str">
        <f>VLOOKUP(Table4[[#This Row],[Term ID]],Vlookup_Term!A:B,2,FALSE)</f>
        <v>Spring 2017</v>
      </c>
      <c r="E615" s="7">
        <v>4.4000000953674316</v>
      </c>
    </row>
    <row r="616" spans="1:5">
      <c r="A616" s="19" t="s">
        <v>55</v>
      </c>
      <c r="B616" s="21" t="s">
        <v>37</v>
      </c>
      <c r="C616" s="22">
        <v>9</v>
      </c>
      <c r="D616" s="23" t="str">
        <f>VLOOKUP(Table4[[#This Row],[Term ID]],Vlookup_Term!A:B,2,FALSE)</f>
        <v>Spring 2017</v>
      </c>
      <c r="E616" s="7">
        <v>4.5999999046325684</v>
      </c>
    </row>
    <row r="617" spans="1:5">
      <c r="A617" s="19" t="s">
        <v>55</v>
      </c>
      <c r="B617" s="21" t="s">
        <v>38</v>
      </c>
      <c r="C617" s="22">
        <v>9</v>
      </c>
      <c r="D617" s="23" t="str">
        <f>VLOOKUP(Table4[[#This Row],[Term ID]],Vlookup_Term!A:B,2,FALSE)</f>
        <v>Spring 2017</v>
      </c>
      <c r="E617" s="7">
        <v>4.5999999046325684</v>
      </c>
    </row>
    <row r="618" spans="1:5">
      <c r="A618" s="19" t="s">
        <v>55</v>
      </c>
      <c r="B618" s="21" t="s">
        <v>39</v>
      </c>
      <c r="C618" s="22">
        <v>9</v>
      </c>
      <c r="D618" s="23" t="str">
        <f>VLOOKUP(Table4[[#This Row],[Term ID]],Vlookup_Term!A:B,2,FALSE)</f>
        <v>Spring 2017</v>
      </c>
      <c r="E618" s="7">
        <v>4.5</v>
      </c>
    </row>
    <row r="619" spans="1:5">
      <c r="A619" s="19" t="s">
        <v>55</v>
      </c>
      <c r="B619" s="21" t="s">
        <v>40</v>
      </c>
      <c r="C619" s="22">
        <v>9</v>
      </c>
      <c r="D619" s="23" t="str">
        <f>VLOOKUP(Table4[[#This Row],[Term ID]],Vlookup_Term!A:B,2,FALSE)</f>
        <v>Spring 2017</v>
      </c>
      <c r="E619" s="7">
        <v>4.5</v>
      </c>
    </row>
    <row r="620" spans="1:5">
      <c r="A620" s="19" t="s">
        <v>55</v>
      </c>
      <c r="B620" s="21" t="s">
        <v>41</v>
      </c>
      <c r="C620" s="22">
        <v>9</v>
      </c>
      <c r="D620" s="23" t="str">
        <f>VLOOKUP(Table4[[#This Row],[Term ID]],Vlookup_Term!A:B,2,FALSE)</f>
        <v>Spring 2017</v>
      </c>
      <c r="E620" s="7">
        <v>4.5</v>
      </c>
    </row>
    <row r="621" spans="1:5">
      <c r="A621" s="19" t="s">
        <v>55</v>
      </c>
      <c r="B621" s="21" t="s">
        <v>42</v>
      </c>
      <c r="C621" s="22">
        <v>9</v>
      </c>
      <c r="D621" s="23" t="str">
        <f>VLOOKUP(Table4[[#This Row],[Term ID]],Vlookup_Term!A:B,2,FALSE)</f>
        <v>Spring 2017</v>
      </c>
      <c r="E621" s="7">
        <v>4.5</v>
      </c>
    </row>
    <row r="622" spans="1:5">
      <c r="A622" s="19" t="s">
        <v>56</v>
      </c>
      <c r="B622" s="21" t="s">
        <v>33</v>
      </c>
      <c r="C622" s="22">
        <v>9</v>
      </c>
      <c r="D622" s="23" t="str">
        <f>VLOOKUP(Table4[[#This Row],[Term ID]],Vlookup_Term!A:B,2,FALSE)</f>
        <v>Spring 2017</v>
      </c>
      <c r="E622" s="7">
        <v>4.3000001907348633</v>
      </c>
    </row>
    <row r="623" spans="1:5">
      <c r="A623" s="19" t="s">
        <v>56</v>
      </c>
      <c r="B623" s="21" t="s">
        <v>34</v>
      </c>
      <c r="C623" s="22">
        <v>9</v>
      </c>
      <c r="D623" s="23" t="str">
        <f>VLOOKUP(Table4[[#This Row],[Term ID]],Vlookup_Term!A:B,2,FALSE)</f>
        <v>Spring 2017</v>
      </c>
      <c r="E623" s="7">
        <v>4.1999998092651367</v>
      </c>
    </row>
    <row r="624" spans="1:5">
      <c r="A624" s="19" t="s">
        <v>56</v>
      </c>
      <c r="B624" s="21" t="s">
        <v>35</v>
      </c>
      <c r="C624" s="22">
        <v>9</v>
      </c>
      <c r="D624" s="23" t="str">
        <f>VLOOKUP(Table4[[#This Row],[Term ID]],Vlookup_Term!A:B,2,FALSE)</f>
        <v>Spring 2017</v>
      </c>
      <c r="E624" s="7">
        <v>4.1999998092651367</v>
      </c>
    </row>
    <row r="625" spans="1:5">
      <c r="A625" s="19" t="s">
        <v>56</v>
      </c>
      <c r="B625" s="21" t="s">
        <v>36</v>
      </c>
      <c r="C625" s="22">
        <v>9</v>
      </c>
      <c r="D625" s="23" t="str">
        <f>VLOOKUP(Table4[[#This Row],[Term ID]],Vlookup_Term!A:B,2,FALSE)</f>
        <v>Spring 2017</v>
      </c>
      <c r="E625" s="7">
        <v>4.3000001907348633</v>
      </c>
    </row>
    <row r="626" spans="1:5">
      <c r="A626" s="19" t="s">
        <v>56</v>
      </c>
      <c r="B626" s="21" t="s">
        <v>37</v>
      </c>
      <c r="C626" s="22">
        <v>9</v>
      </c>
      <c r="D626" s="23" t="str">
        <f>VLOOKUP(Table4[[#This Row],[Term ID]],Vlookup_Term!A:B,2,FALSE)</f>
        <v>Spring 2017</v>
      </c>
      <c r="E626" s="7">
        <v>4.4000000953674316</v>
      </c>
    </row>
    <row r="627" spans="1:5">
      <c r="A627" s="19" t="s">
        <v>56</v>
      </c>
      <c r="B627" s="21" t="s">
        <v>38</v>
      </c>
      <c r="C627" s="22">
        <v>9</v>
      </c>
      <c r="D627" s="23" t="str">
        <f>VLOOKUP(Table4[[#This Row],[Term ID]],Vlookup_Term!A:B,2,FALSE)</f>
        <v>Spring 2017</v>
      </c>
      <c r="E627" s="7">
        <v>4.3000001907348633</v>
      </c>
    </row>
    <row r="628" spans="1:5">
      <c r="A628" s="19" t="s">
        <v>56</v>
      </c>
      <c r="B628" s="21" t="s">
        <v>39</v>
      </c>
      <c r="C628" s="22">
        <v>9</v>
      </c>
      <c r="D628" s="23" t="str">
        <f>VLOOKUP(Table4[[#This Row],[Term ID]],Vlookup_Term!A:B,2,FALSE)</f>
        <v>Spring 2017</v>
      </c>
      <c r="E628" s="7">
        <v>4.3000001907348633</v>
      </c>
    </row>
    <row r="629" spans="1:5">
      <c r="A629" s="19" t="s">
        <v>56</v>
      </c>
      <c r="B629" s="21" t="s">
        <v>40</v>
      </c>
      <c r="C629" s="22">
        <v>9</v>
      </c>
      <c r="D629" s="23" t="str">
        <f>VLOOKUP(Table4[[#This Row],[Term ID]],Vlookup_Term!A:B,2,FALSE)</f>
        <v>Spring 2017</v>
      </c>
      <c r="E629" s="7">
        <v>4.3000001907348633</v>
      </c>
    </row>
    <row r="630" spans="1:5">
      <c r="A630" s="19" t="s">
        <v>56</v>
      </c>
      <c r="B630" s="21" t="s">
        <v>41</v>
      </c>
      <c r="C630" s="22">
        <v>9</v>
      </c>
      <c r="D630" s="23" t="str">
        <f>VLOOKUP(Table4[[#This Row],[Term ID]],Vlookup_Term!A:B,2,FALSE)</f>
        <v>Spring 2017</v>
      </c>
      <c r="E630" s="7">
        <v>4.4000000953674316</v>
      </c>
    </row>
    <row r="631" spans="1:5">
      <c r="A631" s="25" t="s">
        <v>56</v>
      </c>
      <c r="B631" s="26" t="s">
        <v>42</v>
      </c>
      <c r="C631" s="22">
        <v>9</v>
      </c>
      <c r="D631" s="27" t="str">
        <f>VLOOKUP(Table4[[#This Row],[Term ID]],Vlookup_Term!A:B,2,FALSE)</f>
        <v>Spring 2017</v>
      </c>
      <c r="E631" s="7">
        <v>4.1999998092651367</v>
      </c>
    </row>
    <row r="632" spans="1:5">
      <c r="A632" s="19" t="s">
        <v>50</v>
      </c>
      <c r="B632" s="28" t="s">
        <v>33</v>
      </c>
      <c r="C632" s="29">
        <v>10</v>
      </c>
      <c r="D632" s="30" t="str">
        <f>VLOOKUP(Table4[[#This Row],[Term ID]],Vlookup_Term!A:B,2,FALSE)</f>
        <v>Fall 2017</v>
      </c>
      <c r="E632" s="7">
        <v>4.0999999046325684</v>
      </c>
    </row>
    <row r="633" spans="1:5">
      <c r="A633" s="19" t="s">
        <v>50</v>
      </c>
      <c r="B633" s="28" t="s">
        <v>34</v>
      </c>
      <c r="C633" s="29">
        <v>10</v>
      </c>
      <c r="D633" s="30" t="str">
        <f>VLOOKUP(Table4[[#This Row],[Term ID]],Vlookup_Term!A:B,2,FALSE)</f>
        <v>Fall 2017</v>
      </c>
      <c r="E633" s="7">
        <v>4.1999998092651367</v>
      </c>
    </row>
    <row r="634" spans="1:5">
      <c r="A634" s="19" t="s">
        <v>50</v>
      </c>
      <c r="B634" s="28" t="s">
        <v>35</v>
      </c>
      <c r="C634" s="29">
        <v>10</v>
      </c>
      <c r="D634" s="30" t="str">
        <f>VLOOKUP(Table4[[#This Row],[Term ID]],Vlookup_Term!A:B,2,FALSE)</f>
        <v>Fall 2017</v>
      </c>
      <c r="E634" s="7">
        <v>4</v>
      </c>
    </row>
    <row r="635" spans="1:5">
      <c r="A635" s="19" t="s">
        <v>50</v>
      </c>
      <c r="B635" s="28" t="s">
        <v>36</v>
      </c>
      <c r="C635" s="29">
        <v>10</v>
      </c>
      <c r="D635" s="30" t="str">
        <f>VLOOKUP(Table4[[#This Row],[Term ID]],Vlookup_Term!A:B,2,FALSE)</f>
        <v>Fall 2017</v>
      </c>
      <c r="E635" s="7">
        <v>4.1999998092651367</v>
      </c>
    </row>
    <row r="636" spans="1:5">
      <c r="A636" s="19" t="s">
        <v>50</v>
      </c>
      <c r="B636" s="28" t="s">
        <v>37</v>
      </c>
      <c r="C636" s="29">
        <v>10</v>
      </c>
      <c r="D636" s="30" t="str">
        <f>VLOOKUP(Table4[[#This Row],[Term ID]],Vlookup_Term!A:B,2,FALSE)</f>
        <v>Fall 2017</v>
      </c>
      <c r="E636" s="7">
        <v>4.3000001907348633</v>
      </c>
    </row>
    <row r="637" spans="1:5">
      <c r="A637" s="19" t="s">
        <v>50</v>
      </c>
      <c r="B637" s="28" t="s">
        <v>38</v>
      </c>
      <c r="C637" s="29">
        <v>10</v>
      </c>
      <c r="D637" s="30" t="str">
        <f>VLOOKUP(Table4[[#This Row],[Term ID]],Vlookup_Term!A:B,2,FALSE)</f>
        <v>Fall 2017</v>
      </c>
      <c r="E637" s="7">
        <v>4.0999999046325684</v>
      </c>
    </row>
    <row r="638" spans="1:5">
      <c r="A638" s="19" t="s">
        <v>50</v>
      </c>
      <c r="B638" s="28" t="s">
        <v>39</v>
      </c>
      <c r="C638" s="29">
        <v>10</v>
      </c>
      <c r="D638" s="30" t="str">
        <f>VLOOKUP(Table4[[#This Row],[Term ID]],Vlookup_Term!A:B,2,FALSE)</f>
        <v>Fall 2017</v>
      </c>
      <c r="E638" s="7">
        <v>4.3000001907348633</v>
      </c>
    </row>
    <row r="639" spans="1:5">
      <c r="A639" s="19" t="s">
        <v>50</v>
      </c>
      <c r="B639" s="28" t="s">
        <v>40</v>
      </c>
      <c r="C639" s="29">
        <v>10</v>
      </c>
      <c r="D639" s="30" t="str">
        <f>VLOOKUP(Table4[[#This Row],[Term ID]],Vlookup_Term!A:B,2,FALSE)</f>
        <v>Fall 2017</v>
      </c>
      <c r="E639" s="7">
        <v>4.3000001907348633</v>
      </c>
    </row>
    <row r="640" spans="1:5">
      <c r="A640" s="19" t="s">
        <v>50</v>
      </c>
      <c r="B640" s="28" t="s">
        <v>41</v>
      </c>
      <c r="C640" s="29">
        <v>10</v>
      </c>
      <c r="D640" s="30" t="str">
        <f>VLOOKUP(Table4[[#This Row],[Term ID]],Vlookup_Term!A:B,2,FALSE)</f>
        <v>Fall 2017</v>
      </c>
      <c r="E640" s="7">
        <v>4.3000001907348633</v>
      </c>
    </row>
    <row r="641" spans="1:5">
      <c r="A641" s="19" t="s">
        <v>50</v>
      </c>
      <c r="B641" s="28" t="s">
        <v>42</v>
      </c>
      <c r="C641" s="29">
        <v>10</v>
      </c>
      <c r="D641" s="30" t="str">
        <f>VLOOKUP(Table4[[#This Row],[Term ID]],Vlookup_Term!A:B,2,FALSE)</f>
        <v>Fall 2017</v>
      </c>
      <c r="E641" s="7">
        <v>4.0999999046325684</v>
      </c>
    </row>
    <row r="642" spans="1:5">
      <c r="A642" s="19" t="s">
        <v>51</v>
      </c>
      <c r="B642" s="28" t="s">
        <v>33</v>
      </c>
      <c r="C642" s="29">
        <v>10</v>
      </c>
      <c r="D642" s="30" t="str">
        <f>VLOOKUP(Table4[[#This Row],[Term ID]],Vlookup_Term!A:B,2,FALSE)</f>
        <v>Fall 2017</v>
      </c>
      <c r="E642" s="7">
        <v>3.9000000953674316</v>
      </c>
    </row>
    <row r="643" spans="1:5">
      <c r="A643" s="19" t="s">
        <v>51</v>
      </c>
      <c r="B643" s="28" t="s">
        <v>34</v>
      </c>
      <c r="C643" s="29">
        <v>10</v>
      </c>
      <c r="D643" s="30" t="str">
        <f>VLOOKUP(Table4[[#This Row],[Term ID]],Vlookup_Term!A:B,2,FALSE)</f>
        <v>Fall 2017</v>
      </c>
      <c r="E643" s="7">
        <v>4</v>
      </c>
    </row>
    <row r="644" spans="1:5">
      <c r="A644" s="19" t="s">
        <v>51</v>
      </c>
      <c r="B644" s="28" t="s">
        <v>35</v>
      </c>
      <c r="C644" s="29">
        <v>10</v>
      </c>
      <c r="D644" s="30" t="str">
        <f>VLOOKUP(Table4[[#This Row],[Term ID]],Vlookup_Term!A:B,2,FALSE)</f>
        <v>Fall 2017</v>
      </c>
      <c r="E644" s="7">
        <v>3.7999999523162842</v>
      </c>
    </row>
    <row r="645" spans="1:5">
      <c r="A645" s="19" t="s">
        <v>51</v>
      </c>
      <c r="B645" s="28" t="s">
        <v>36</v>
      </c>
      <c r="C645" s="29">
        <v>10</v>
      </c>
      <c r="D645" s="30" t="str">
        <f>VLOOKUP(Table4[[#This Row],[Term ID]],Vlookup_Term!A:B,2,FALSE)</f>
        <v>Fall 2017</v>
      </c>
      <c r="E645" s="7">
        <v>4</v>
      </c>
    </row>
    <row r="646" spans="1:5">
      <c r="A646" s="19" t="s">
        <v>51</v>
      </c>
      <c r="B646" s="28" t="s">
        <v>37</v>
      </c>
      <c r="C646" s="29">
        <v>10</v>
      </c>
      <c r="D646" s="30" t="str">
        <f>VLOOKUP(Table4[[#This Row],[Term ID]],Vlookup_Term!A:B,2,FALSE)</f>
        <v>Fall 2017</v>
      </c>
      <c r="E646" s="7">
        <v>4.1999998092651367</v>
      </c>
    </row>
    <row r="647" spans="1:5">
      <c r="A647" s="19" t="s">
        <v>51</v>
      </c>
      <c r="B647" s="28" t="s">
        <v>38</v>
      </c>
      <c r="C647" s="29">
        <v>10</v>
      </c>
      <c r="D647" s="30" t="str">
        <f>VLOOKUP(Table4[[#This Row],[Term ID]],Vlookup_Term!A:B,2,FALSE)</f>
        <v>Fall 2017</v>
      </c>
      <c r="E647" s="7">
        <v>3.9000000953674316</v>
      </c>
    </row>
    <row r="648" spans="1:5">
      <c r="A648" s="19" t="s">
        <v>51</v>
      </c>
      <c r="B648" s="28" t="s">
        <v>39</v>
      </c>
      <c r="C648" s="29">
        <v>10</v>
      </c>
      <c r="D648" s="30" t="str">
        <f>VLOOKUP(Table4[[#This Row],[Term ID]],Vlookup_Term!A:B,2,FALSE)</f>
        <v>Fall 2017</v>
      </c>
      <c r="E648" s="7">
        <v>4.1999998092651367</v>
      </c>
    </row>
    <row r="649" spans="1:5">
      <c r="A649" s="19" t="s">
        <v>51</v>
      </c>
      <c r="B649" s="28" t="s">
        <v>40</v>
      </c>
      <c r="C649" s="29">
        <v>10</v>
      </c>
      <c r="D649" s="30" t="str">
        <f>VLOOKUP(Table4[[#This Row],[Term ID]],Vlookup_Term!A:B,2,FALSE)</f>
        <v>Fall 2017</v>
      </c>
      <c r="E649" s="7">
        <v>3.7999999523162842</v>
      </c>
    </row>
    <row r="650" spans="1:5">
      <c r="A650" s="19" t="s">
        <v>51</v>
      </c>
      <c r="B650" s="28" t="s">
        <v>41</v>
      </c>
      <c r="C650" s="29">
        <v>10</v>
      </c>
      <c r="D650" s="30" t="str">
        <f>VLOOKUP(Table4[[#This Row],[Term ID]],Vlookup_Term!A:B,2,FALSE)</f>
        <v>Fall 2017</v>
      </c>
      <c r="E650" s="7">
        <v>4.3000001907348633</v>
      </c>
    </row>
    <row r="651" spans="1:5">
      <c r="A651" s="19" t="s">
        <v>51</v>
      </c>
      <c r="B651" s="28" t="s">
        <v>42</v>
      </c>
      <c r="C651" s="29">
        <v>10</v>
      </c>
      <c r="D651" s="30" t="str">
        <f>VLOOKUP(Table4[[#This Row],[Term ID]],Vlookup_Term!A:B,2,FALSE)</f>
        <v>Fall 2017</v>
      </c>
      <c r="E651" s="7">
        <v>3.7999999523162842</v>
      </c>
    </row>
    <row r="652" spans="1:5">
      <c r="A652" s="19" t="s">
        <v>52</v>
      </c>
      <c r="B652" s="28" t="s">
        <v>33</v>
      </c>
      <c r="C652" s="29">
        <v>10</v>
      </c>
      <c r="D652" s="30" t="str">
        <f>VLOOKUP(Table4[[#This Row],[Term ID]],Vlookup_Term!A:B,2,FALSE)</f>
        <v>Fall 2017</v>
      </c>
      <c r="E652" s="7">
        <v>4.5</v>
      </c>
    </row>
    <row r="653" spans="1:5">
      <c r="A653" s="19" t="s">
        <v>52</v>
      </c>
      <c r="B653" s="28" t="s">
        <v>34</v>
      </c>
      <c r="C653" s="29">
        <v>10</v>
      </c>
      <c r="D653" s="30" t="str">
        <f>VLOOKUP(Table4[[#This Row],[Term ID]],Vlookup_Term!A:B,2,FALSE)</f>
        <v>Fall 2017</v>
      </c>
      <c r="E653" s="7">
        <v>4.4000000953674316</v>
      </c>
    </row>
    <row r="654" spans="1:5">
      <c r="A654" s="19" t="s">
        <v>52</v>
      </c>
      <c r="B654" s="28" t="s">
        <v>35</v>
      </c>
      <c r="C654" s="29">
        <v>10</v>
      </c>
      <c r="D654" s="30" t="str">
        <f>VLOOKUP(Table4[[#This Row],[Term ID]],Vlookup_Term!A:B,2,FALSE)</f>
        <v>Fall 2017</v>
      </c>
      <c r="E654" s="7">
        <v>4.3000001907348633</v>
      </c>
    </row>
    <row r="655" spans="1:5">
      <c r="A655" s="19" t="s">
        <v>52</v>
      </c>
      <c r="B655" s="28" t="s">
        <v>36</v>
      </c>
      <c r="C655" s="29">
        <v>10</v>
      </c>
      <c r="D655" s="30" t="str">
        <f>VLOOKUP(Table4[[#This Row],[Term ID]],Vlookup_Term!A:B,2,FALSE)</f>
        <v>Fall 2017</v>
      </c>
      <c r="E655" s="7">
        <v>4.4000000953674316</v>
      </c>
    </row>
    <row r="656" spans="1:5">
      <c r="A656" s="19" t="s">
        <v>52</v>
      </c>
      <c r="B656" s="28" t="s">
        <v>37</v>
      </c>
      <c r="C656" s="29">
        <v>10</v>
      </c>
      <c r="D656" s="30" t="str">
        <f>VLOOKUP(Table4[[#This Row],[Term ID]],Vlookup_Term!A:B,2,FALSE)</f>
        <v>Fall 2017</v>
      </c>
      <c r="E656" s="7">
        <v>4.5999999046325684</v>
      </c>
    </row>
    <row r="657" spans="1:5">
      <c r="A657" s="19" t="s">
        <v>52</v>
      </c>
      <c r="B657" s="28" t="s">
        <v>38</v>
      </c>
      <c r="C657" s="29">
        <v>10</v>
      </c>
      <c r="D657" s="30" t="str">
        <f>VLOOKUP(Table4[[#This Row],[Term ID]],Vlookup_Term!A:B,2,FALSE)</f>
        <v>Fall 2017</v>
      </c>
      <c r="E657" s="7">
        <v>4.4000000953674316</v>
      </c>
    </row>
    <row r="658" spans="1:5">
      <c r="A658" s="19" t="s">
        <v>52</v>
      </c>
      <c r="B658" s="28" t="s">
        <v>39</v>
      </c>
      <c r="C658" s="29">
        <v>10</v>
      </c>
      <c r="D658" s="30" t="str">
        <f>VLOOKUP(Table4[[#This Row],[Term ID]],Vlookup_Term!A:B,2,FALSE)</f>
        <v>Fall 2017</v>
      </c>
      <c r="E658" s="7">
        <v>4.3000001907348633</v>
      </c>
    </row>
    <row r="659" spans="1:5">
      <c r="A659" s="19" t="s">
        <v>52</v>
      </c>
      <c r="B659" s="28" t="s">
        <v>40</v>
      </c>
      <c r="C659" s="29">
        <v>10</v>
      </c>
      <c r="D659" s="30" t="str">
        <f>VLOOKUP(Table4[[#This Row],[Term ID]],Vlookup_Term!A:B,2,FALSE)</f>
        <v>Fall 2017</v>
      </c>
      <c r="E659" s="7">
        <v>4.3000001907348633</v>
      </c>
    </row>
    <row r="660" spans="1:5">
      <c r="A660" s="19" t="s">
        <v>52</v>
      </c>
      <c r="B660" s="28" t="s">
        <v>41</v>
      </c>
      <c r="C660" s="29">
        <v>10</v>
      </c>
      <c r="D660" s="30" t="str">
        <f>VLOOKUP(Table4[[#This Row],[Term ID]],Vlookup_Term!A:B,2,FALSE)</f>
        <v>Fall 2017</v>
      </c>
      <c r="E660" s="7">
        <v>4.3000001907348633</v>
      </c>
    </row>
    <row r="661" spans="1:5">
      <c r="A661" s="19" t="s">
        <v>52</v>
      </c>
      <c r="B661" s="28" t="s">
        <v>42</v>
      </c>
      <c r="C661" s="29">
        <v>10</v>
      </c>
      <c r="D661" s="30" t="str">
        <f>VLOOKUP(Table4[[#This Row],[Term ID]],Vlookup_Term!A:B,2,FALSE)</f>
        <v>Fall 2017</v>
      </c>
      <c r="E661" s="7">
        <v>4.4000000953674316</v>
      </c>
    </row>
    <row r="662" spans="1:5">
      <c r="A662" s="19" t="s">
        <v>53</v>
      </c>
      <c r="B662" s="28" t="s">
        <v>33</v>
      </c>
      <c r="C662" s="29">
        <v>10</v>
      </c>
      <c r="D662" s="30" t="str">
        <f>VLOOKUP(Table4[[#This Row],[Term ID]],Vlookup_Term!A:B,2,FALSE)</f>
        <v>Fall 2017</v>
      </c>
      <c r="E662" s="7">
        <v>4.1999998092651367</v>
      </c>
    </row>
    <row r="663" spans="1:5">
      <c r="A663" s="19" t="s">
        <v>53</v>
      </c>
      <c r="B663" s="28" t="s">
        <v>34</v>
      </c>
      <c r="C663" s="29">
        <v>10</v>
      </c>
      <c r="D663" s="30" t="str">
        <f>VLOOKUP(Table4[[#This Row],[Term ID]],Vlookup_Term!A:B,2,FALSE)</f>
        <v>Fall 2017</v>
      </c>
      <c r="E663" s="7">
        <v>4.0999999046325684</v>
      </c>
    </row>
    <row r="664" spans="1:5">
      <c r="A664" s="19" t="s">
        <v>53</v>
      </c>
      <c r="B664" s="28" t="s">
        <v>35</v>
      </c>
      <c r="C664" s="29">
        <v>10</v>
      </c>
      <c r="D664" s="30" t="str">
        <f>VLOOKUP(Table4[[#This Row],[Term ID]],Vlookup_Term!A:B,2,FALSE)</f>
        <v>Fall 2017</v>
      </c>
      <c r="E664" s="7">
        <v>4</v>
      </c>
    </row>
    <row r="665" spans="1:5">
      <c r="A665" s="19" t="s">
        <v>53</v>
      </c>
      <c r="B665" s="28" t="s">
        <v>36</v>
      </c>
      <c r="C665" s="29">
        <v>10</v>
      </c>
      <c r="D665" s="30" t="str">
        <f>VLOOKUP(Table4[[#This Row],[Term ID]],Vlookup_Term!A:B,2,FALSE)</f>
        <v>Fall 2017</v>
      </c>
      <c r="E665" s="7">
        <v>4.0999999046325684</v>
      </c>
    </row>
    <row r="666" spans="1:5">
      <c r="A666" s="19" t="s">
        <v>53</v>
      </c>
      <c r="B666" s="28" t="s">
        <v>37</v>
      </c>
      <c r="C666" s="29">
        <v>10</v>
      </c>
      <c r="D666" s="30" t="str">
        <f>VLOOKUP(Table4[[#This Row],[Term ID]],Vlookup_Term!A:B,2,FALSE)</f>
        <v>Fall 2017</v>
      </c>
      <c r="E666" s="7">
        <v>4.3000001907348633</v>
      </c>
    </row>
    <row r="667" spans="1:5">
      <c r="A667" s="19" t="s">
        <v>53</v>
      </c>
      <c r="B667" s="28" t="s">
        <v>38</v>
      </c>
      <c r="C667" s="29">
        <v>10</v>
      </c>
      <c r="D667" s="30" t="str">
        <f>VLOOKUP(Table4[[#This Row],[Term ID]],Vlookup_Term!A:B,2,FALSE)</f>
        <v>Fall 2017</v>
      </c>
      <c r="E667" s="7">
        <v>4.0999999046325684</v>
      </c>
    </row>
    <row r="668" spans="1:5">
      <c r="A668" s="19" t="s">
        <v>53</v>
      </c>
      <c r="B668" s="28" t="s">
        <v>39</v>
      </c>
      <c r="C668" s="29">
        <v>10</v>
      </c>
      <c r="D668" s="30" t="str">
        <f>VLOOKUP(Table4[[#This Row],[Term ID]],Vlookup_Term!A:B,2,FALSE)</f>
        <v>Fall 2017</v>
      </c>
      <c r="E668" s="7">
        <v>4.1999998092651367</v>
      </c>
    </row>
    <row r="669" spans="1:5">
      <c r="A669" s="19" t="s">
        <v>53</v>
      </c>
      <c r="B669" s="28" t="s">
        <v>40</v>
      </c>
      <c r="C669" s="29">
        <v>10</v>
      </c>
      <c r="D669" s="30" t="str">
        <f>VLOOKUP(Table4[[#This Row],[Term ID]],Vlookup_Term!A:B,2,FALSE)</f>
        <v>Fall 2017</v>
      </c>
      <c r="E669" s="7">
        <v>4.0999999046325684</v>
      </c>
    </row>
    <row r="670" spans="1:5">
      <c r="A670" s="19" t="s">
        <v>53</v>
      </c>
      <c r="B670" s="28" t="s">
        <v>41</v>
      </c>
      <c r="C670" s="29">
        <v>10</v>
      </c>
      <c r="D670" s="30" t="str">
        <f>VLOOKUP(Table4[[#This Row],[Term ID]],Vlookup_Term!A:B,2,FALSE)</f>
        <v>Fall 2017</v>
      </c>
      <c r="E670" s="7">
        <v>4.4000000953674316</v>
      </c>
    </row>
    <row r="671" spans="1:5">
      <c r="A671" s="19" t="s">
        <v>53</v>
      </c>
      <c r="B671" s="28" t="s">
        <v>42</v>
      </c>
      <c r="C671" s="29">
        <v>10</v>
      </c>
      <c r="D671" s="30" t="str">
        <f>VLOOKUP(Table4[[#This Row],[Term ID]],Vlookup_Term!A:B,2,FALSE)</f>
        <v>Fall 2017</v>
      </c>
      <c r="E671" s="7">
        <v>4</v>
      </c>
    </row>
    <row r="672" spans="1:5">
      <c r="A672" s="19" t="s">
        <v>54</v>
      </c>
      <c r="B672" s="28" t="s">
        <v>33</v>
      </c>
      <c r="C672" s="29">
        <v>10</v>
      </c>
      <c r="D672" s="30" t="str">
        <f>VLOOKUP(Table4[[#This Row],[Term ID]],Vlookup_Term!A:B,2,FALSE)</f>
        <v>Fall 2017</v>
      </c>
      <c r="E672" s="7">
        <v>4.1999998092651367</v>
      </c>
    </row>
    <row r="673" spans="1:5">
      <c r="A673" s="19" t="s">
        <v>54</v>
      </c>
      <c r="B673" s="28" t="s">
        <v>34</v>
      </c>
      <c r="C673" s="29">
        <v>10</v>
      </c>
      <c r="D673" s="30" t="str">
        <f>VLOOKUP(Table4[[#This Row],[Term ID]],Vlookup_Term!A:B,2,FALSE)</f>
        <v>Fall 2017</v>
      </c>
      <c r="E673" s="7">
        <v>4.3000001907348633</v>
      </c>
    </row>
    <row r="674" spans="1:5">
      <c r="A674" s="19" t="s">
        <v>54</v>
      </c>
      <c r="B674" s="28" t="s">
        <v>35</v>
      </c>
      <c r="C674" s="29">
        <v>10</v>
      </c>
      <c r="D674" s="30" t="str">
        <f>VLOOKUP(Table4[[#This Row],[Term ID]],Vlookup_Term!A:B,2,FALSE)</f>
        <v>Fall 2017</v>
      </c>
      <c r="E674" s="7">
        <v>4.0999999046325684</v>
      </c>
    </row>
    <row r="675" spans="1:5">
      <c r="A675" s="19" t="s">
        <v>54</v>
      </c>
      <c r="B675" s="28" t="s">
        <v>36</v>
      </c>
      <c r="C675" s="29">
        <v>10</v>
      </c>
      <c r="D675" s="30" t="str">
        <f>VLOOKUP(Table4[[#This Row],[Term ID]],Vlookup_Term!A:B,2,FALSE)</f>
        <v>Fall 2017</v>
      </c>
      <c r="E675" s="7">
        <v>4.1999998092651367</v>
      </c>
    </row>
    <row r="676" spans="1:5">
      <c r="A676" s="19" t="s">
        <v>54</v>
      </c>
      <c r="B676" s="28" t="s">
        <v>37</v>
      </c>
      <c r="C676" s="29">
        <v>10</v>
      </c>
      <c r="D676" s="30" t="str">
        <f>VLOOKUP(Table4[[#This Row],[Term ID]],Vlookup_Term!A:B,2,FALSE)</f>
        <v>Fall 2017</v>
      </c>
      <c r="E676" s="7">
        <v>4.4000000953674316</v>
      </c>
    </row>
    <row r="677" spans="1:5">
      <c r="A677" s="19" t="s">
        <v>54</v>
      </c>
      <c r="B677" s="28" t="s">
        <v>38</v>
      </c>
      <c r="C677" s="29">
        <v>10</v>
      </c>
      <c r="D677" s="30" t="str">
        <f>VLOOKUP(Table4[[#This Row],[Term ID]],Vlookup_Term!A:B,2,FALSE)</f>
        <v>Fall 2017</v>
      </c>
      <c r="E677" s="7">
        <v>4.1999998092651367</v>
      </c>
    </row>
    <row r="678" spans="1:5">
      <c r="A678" s="19" t="s">
        <v>54</v>
      </c>
      <c r="B678" s="28" t="s">
        <v>39</v>
      </c>
      <c r="C678" s="29">
        <v>10</v>
      </c>
      <c r="D678" s="30" t="str">
        <f>VLOOKUP(Table4[[#This Row],[Term ID]],Vlookup_Term!A:B,2,FALSE)</f>
        <v>Fall 2017</v>
      </c>
      <c r="E678" s="7">
        <v>4.3000001907348633</v>
      </c>
    </row>
    <row r="679" spans="1:5">
      <c r="A679" s="19" t="s">
        <v>54</v>
      </c>
      <c r="B679" s="28" t="s">
        <v>40</v>
      </c>
      <c r="C679" s="29">
        <v>10</v>
      </c>
      <c r="D679" s="30" t="str">
        <f>VLOOKUP(Table4[[#This Row],[Term ID]],Vlookup_Term!A:B,2,FALSE)</f>
        <v>Fall 2017</v>
      </c>
      <c r="E679" s="7">
        <v>4.3000001907348633</v>
      </c>
    </row>
    <row r="680" spans="1:5">
      <c r="A680" s="19" t="s">
        <v>54</v>
      </c>
      <c r="B680" s="28" t="s">
        <v>41</v>
      </c>
      <c r="C680" s="29">
        <v>10</v>
      </c>
      <c r="D680" s="30" t="str">
        <f>VLOOKUP(Table4[[#This Row],[Term ID]],Vlookup_Term!A:B,2,FALSE)</f>
        <v>Fall 2017</v>
      </c>
      <c r="E680" s="7">
        <v>4.4000000953674316</v>
      </c>
    </row>
    <row r="681" spans="1:5">
      <c r="A681" s="19" t="s">
        <v>54</v>
      </c>
      <c r="B681" s="28" t="s">
        <v>42</v>
      </c>
      <c r="C681" s="29">
        <v>10</v>
      </c>
      <c r="D681" s="30" t="str">
        <f>VLOOKUP(Table4[[#This Row],[Term ID]],Vlookup_Term!A:B,2,FALSE)</f>
        <v>Fall 2017</v>
      </c>
      <c r="E681" s="7">
        <v>4.0999999046325684</v>
      </c>
    </row>
    <row r="682" spans="1:5">
      <c r="A682" s="19" t="s">
        <v>55</v>
      </c>
      <c r="B682" s="28" t="s">
        <v>33</v>
      </c>
      <c r="C682" s="29">
        <v>10</v>
      </c>
      <c r="D682" s="30" t="str">
        <f>VLOOKUP(Table4[[#This Row],[Term ID]],Vlookup_Term!A:B,2,FALSE)</f>
        <v>Fall 2017</v>
      </c>
      <c r="E682" s="7">
        <v>4.5</v>
      </c>
    </row>
    <row r="683" spans="1:5">
      <c r="A683" s="19" t="s">
        <v>55</v>
      </c>
      <c r="B683" s="28" t="s">
        <v>34</v>
      </c>
      <c r="C683" s="29">
        <v>10</v>
      </c>
      <c r="D683" s="30" t="str">
        <f>VLOOKUP(Table4[[#This Row],[Term ID]],Vlookup_Term!A:B,2,FALSE)</f>
        <v>Fall 2017</v>
      </c>
      <c r="E683" s="7">
        <v>4.5</v>
      </c>
    </row>
    <row r="684" spans="1:5">
      <c r="A684" s="19" t="s">
        <v>55</v>
      </c>
      <c r="B684" s="28" t="s">
        <v>35</v>
      </c>
      <c r="C684" s="29">
        <v>10</v>
      </c>
      <c r="D684" s="30" t="str">
        <f>VLOOKUP(Table4[[#This Row],[Term ID]],Vlookup_Term!A:B,2,FALSE)</f>
        <v>Fall 2017</v>
      </c>
      <c r="E684" s="7">
        <v>4.3000001907348633</v>
      </c>
    </row>
    <row r="685" spans="1:5">
      <c r="A685" s="19" t="s">
        <v>55</v>
      </c>
      <c r="B685" s="28" t="s">
        <v>36</v>
      </c>
      <c r="C685" s="29">
        <v>10</v>
      </c>
      <c r="D685" s="30" t="str">
        <f>VLOOKUP(Table4[[#This Row],[Term ID]],Vlookup_Term!A:B,2,FALSE)</f>
        <v>Fall 2017</v>
      </c>
      <c r="E685" s="7">
        <v>4.3000001907348633</v>
      </c>
    </row>
    <row r="686" spans="1:5">
      <c r="A686" s="19" t="s">
        <v>55</v>
      </c>
      <c r="B686" s="28" t="s">
        <v>37</v>
      </c>
      <c r="C686" s="29">
        <v>10</v>
      </c>
      <c r="D686" s="30" t="str">
        <f>VLOOKUP(Table4[[#This Row],[Term ID]],Vlookup_Term!A:B,2,FALSE)</f>
        <v>Fall 2017</v>
      </c>
      <c r="E686" s="7">
        <v>4.5999999046325684</v>
      </c>
    </row>
    <row r="687" spans="1:5">
      <c r="A687" s="19" t="s">
        <v>55</v>
      </c>
      <c r="B687" s="28" t="s">
        <v>38</v>
      </c>
      <c r="C687" s="29">
        <v>10</v>
      </c>
      <c r="D687" s="30" t="str">
        <f>VLOOKUP(Table4[[#This Row],[Term ID]],Vlookup_Term!A:B,2,FALSE)</f>
        <v>Fall 2017</v>
      </c>
      <c r="E687" s="7">
        <v>4.5999999046325684</v>
      </c>
    </row>
    <row r="688" spans="1:5">
      <c r="A688" s="19" t="s">
        <v>55</v>
      </c>
      <c r="B688" s="28" t="s">
        <v>39</v>
      </c>
      <c r="C688" s="29">
        <v>10</v>
      </c>
      <c r="D688" s="30" t="str">
        <f>VLOOKUP(Table4[[#This Row],[Term ID]],Vlookup_Term!A:B,2,FALSE)</f>
        <v>Fall 2017</v>
      </c>
      <c r="E688" s="7">
        <v>4.5</v>
      </c>
    </row>
    <row r="689" spans="1:5">
      <c r="A689" s="19" t="s">
        <v>55</v>
      </c>
      <c r="B689" s="28" t="s">
        <v>40</v>
      </c>
      <c r="C689" s="29">
        <v>10</v>
      </c>
      <c r="D689" s="30" t="str">
        <f>VLOOKUP(Table4[[#This Row],[Term ID]],Vlookup_Term!A:B,2,FALSE)</f>
        <v>Fall 2017</v>
      </c>
      <c r="E689" s="7">
        <v>4.5</v>
      </c>
    </row>
    <row r="690" spans="1:5">
      <c r="A690" s="19" t="s">
        <v>55</v>
      </c>
      <c r="B690" s="28" t="s">
        <v>41</v>
      </c>
      <c r="C690" s="29">
        <v>10</v>
      </c>
      <c r="D690" s="30" t="str">
        <f>VLOOKUP(Table4[[#This Row],[Term ID]],Vlookup_Term!A:B,2,FALSE)</f>
        <v>Fall 2017</v>
      </c>
      <c r="E690" s="7">
        <v>4.4000000953674316</v>
      </c>
    </row>
    <row r="691" spans="1:5">
      <c r="A691" s="19" t="s">
        <v>55</v>
      </c>
      <c r="B691" s="28" t="s">
        <v>42</v>
      </c>
      <c r="C691" s="29">
        <v>10</v>
      </c>
      <c r="D691" s="30" t="str">
        <f>VLOOKUP(Table4[[#This Row],[Term ID]],Vlookup_Term!A:B,2,FALSE)</f>
        <v>Fall 2017</v>
      </c>
      <c r="E691" s="7">
        <v>4.4000000953674316</v>
      </c>
    </row>
    <row r="692" spans="1:5">
      <c r="A692" s="19" t="s">
        <v>56</v>
      </c>
      <c r="B692" s="28" t="s">
        <v>33</v>
      </c>
      <c r="C692" s="29">
        <v>10</v>
      </c>
      <c r="D692" s="30" t="str">
        <f>VLOOKUP(Table4[[#This Row],[Term ID]],Vlookup_Term!A:B,2,FALSE)</f>
        <v>Fall 2017</v>
      </c>
      <c r="E692" s="7">
        <v>4.0999999046325684</v>
      </c>
    </row>
    <row r="693" spans="1:5">
      <c r="A693" s="19" t="s">
        <v>56</v>
      </c>
      <c r="B693" s="28" t="s">
        <v>34</v>
      </c>
      <c r="C693" s="29">
        <v>10</v>
      </c>
      <c r="D693" s="30" t="str">
        <f>VLOOKUP(Table4[[#This Row],[Term ID]],Vlookup_Term!A:B,2,FALSE)</f>
        <v>Fall 2017</v>
      </c>
      <c r="E693" s="7">
        <v>4</v>
      </c>
    </row>
    <row r="694" spans="1:5">
      <c r="A694" s="19" t="s">
        <v>56</v>
      </c>
      <c r="B694" s="28" t="s">
        <v>35</v>
      </c>
      <c r="C694" s="29">
        <v>10</v>
      </c>
      <c r="D694" s="30" t="str">
        <f>VLOOKUP(Table4[[#This Row],[Term ID]],Vlookup_Term!A:B,2,FALSE)</f>
        <v>Fall 2017</v>
      </c>
      <c r="E694" s="7">
        <v>4</v>
      </c>
    </row>
    <row r="695" spans="1:5">
      <c r="A695" s="19" t="s">
        <v>56</v>
      </c>
      <c r="B695" s="28" t="s">
        <v>36</v>
      </c>
      <c r="C695" s="29">
        <v>10</v>
      </c>
      <c r="D695" s="30" t="str">
        <f>VLOOKUP(Table4[[#This Row],[Term ID]],Vlookup_Term!A:B,2,FALSE)</f>
        <v>Fall 2017</v>
      </c>
      <c r="E695" s="7">
        <v>4.0999999046325684</v>
      </c>
    </row>
    <row r="696" spans="1:5">
      <c r="A696" s="19" t="s">
        <v>56</v>
      </c>
      <c r="B696" s="28" t="s">
        <v>37</v>
      </c>
      <c r="C696" s="29">
        <v>10</v>
      </c>
      <c r="D696" s="30" t="str">
        <f>VLOOKUP(Table4[[#This Row],[Term ID]],Vlookup_Term!A:B,2,FALSE)</f>
        <v>Fall 2017</v>
      </c>
      <c r="E696" s="7">
        <v>4.3000001907348633</v>
      </c>
    </row>
    <row r="697" spans="1:5">
      <c r="A697" s="19" t="s">
        <v>56</v>
      </c>
      <c r="B697" s="28" t="s">
        <v>38</v>
      </c>
      <c r="C697" s="29">
        <v>10</v>
      </c>
      <c r="D697" s="30" t="str">
        <f>VLOOKUP(Table4[[#This Row],[Term ID]],Vlookup_Term!A:B,2,FALSE)</f>
        <v>Fall 2017</v>
      </c>
      <c r="E697" s="7">
        <v>4.0999999046325684</v>
      </c>
    </row>
    <row r="698" spans="1:5">
      <c r="A698" s="19" t="s">
        <v>56</v>
      </c>
      <c r="B698" s="28" t="s">
        <v>39</v>
      </c>
      <c r="C698" s="29">
        <v>10</v>
      </c>
      <c r="D698" s="30" t="str">
        <f>VLOOKUP(Table4[[#This Row],[Term ID]],Vlookup_Term!A:B,2,FALSE)</f>
        <v>Fall 2017</v>
      </c>
      <c r="E698" s="7">
        <v>4.1999998092651367</v>
      </c>
    </row>
    <row r="699" spans="1:5">
      <c r="A699" s="19" t="s">
        <v>56</v>
      </c>
      <c r="B699" s="28" t="s">
        <v>40</v>
      </c>
      <c r="C699" s="29">
        <v>10</v>
      </c>
      <c r="D699" s="30" t="str">
        <f>VLOOKUP(Table4[[#This Row],[Term ID]],Vlookup_Term!A:B,2,FALSE)</f>
        <v>Fall 2017</v>
      </c>
      <c r="E699" s="7">
        <v>4.0999999046325684</v>
      </c>
    </row>
    <row r="700" spans="1:5">
      <c r="A700" s="19" t="s">
        <v>56</v>
      </c>
      <c r="B700" s="28" t="s">
        <v>41</v>
      </c>
      <c r="C700" s="29">
        <v>10</v>
      </c>
      <c r="D700" s="30" t="str">
        <f>VLOOKUP(Table4[[#This Row],[Term ID]],Vlookup_Term!A:B,2,FALSE)</f>
        <v>Fall 2017</v>
      </c>
      <c r="E700" s="7">
        <v>4.3000001907348633</v>
      </c>
    </row>
    <row r="701" spans="1:5">
      <c r="A701" s="25" t="s">
        <v>56</v>
      </c>
      <c r="B701" s="31" t="s">
        <v>42</v>
      </c>
      <c r="C701" s="29">
        <v>10</v>
      </c>
      <c r="D701" s="32" t="str">
        <f>VLOOKUP(Table4[[#This Row],[Term ID]],Vlookup_Term!A:B,2,FALSE)</f>
        <v>Fall 2017</v>
      </c>
      <c r="E701" s="7">
        <v>3.9000000953674316</v>
      </c>
    </row>
    <row r="702" spans="1:5">
      <c r="A702" s="19" t="s">
        <v>50</v>
      </c>
      <c r="B702" s="28" t="s">
        <v>33</v>
      </c>
      <c r="C702" s="29">
        <v>11</v>
      </c>
      <c r="D702" s="30" t="str">
        <f>VLOOKUP(Table4[[#This Row],[Term ID]],Vlookup_Term!A:B,2,FALSE)</f>
        <v>Winter 2018</v>
      </c>
      <c r="E702" s="7">
        <v>4.0999999046325684</v>
      </c>
    </row>
    <row r="703" spans="1:5">
      <c r="A703" s="19" t="s">
        <v>50</v>
      </c>
      <c r="B703" s="28" t="s">
        <v>34</v>
      </c>
      <c r="C703" s="29">
        <v>11</v>
      </c>
      <c r="D703" s="30" t="str">
        <f>VLOOKUP(Table4[[#This Row],[Term ID]],Vlookup_Term!A:B,2,FALSE)</f>
        <v>Winter 2018</v>
      </c>
      <c r="E703" s="7">
        <v>4.0999999046325684</v>
      </c>
    </row>
    <row r="704" spans="1:5">
      <c r="A704" s="19" t="s">
        <v>50</v>
      </c>
      <c r="B704" s="28" t="s">
        <v>35</v>
      </c>
      <c r="C704" s="29">
        <v>11</v>
      </c>
      <c r="D704" s="30" t="str">
        <f>VLOOKUP(Table4[[#This Row],[Term ID]],Vlookup_Term!A:B,2,FALSE)</f>
        <v>Winter 2018</v>
      </c>
      <c r="E704" s="7">
        <v>4</v>
      </c>
    </row>
    <row r="705" spans="1:5">
      <c r="A705" s="19" t="s">
        <v>50</v>
      </c>
      <c r="B705" s="28" t="s">
        <v>36</v>
      </c>
      <c r="C705" s="29">
        <v>11</v>
      </c>
      <c r="D705" s="30" t="str">
        <f>VLOOKUP(Table4[[#This Row],[Term ID]],Vlookup_Term!A:B,2,FALSE)</f>
        <v>Winter 2018</v>
      </c>
      <c r="E705" s="7">
        <v>4.0999999046325684</v>
      </c>
    </row>
    <row r="706" spans="1:5">
      <c r="A706" s="19" t="s">
        <v>50</v>
      </c>
      <c r="B706" s="28" t="s">
        <v>37</v>
      </c>
      <c r="C706" s="29">
        <v>11</v>
      </c>
      <c r="D706" s="30" t="str">
        <f>VLOOKUP(Table4[[#This Row],[Term ID]],Vlookup_Term!A:B,2,FALSE)</f>
        <v>Winter 2018</v>
      </c>
      <c r="E706" s="7">
        <v>4.3000001907348633</v>
      </c>
    </row>
    <row r="707" spans="1:5">
      <c r="A707" s="19" t="s">
        <v>50</v>
      </c>
      <c r="B707" s="28" t="s">
        <v>38</v>
      </c>
      <c r="C707" s="29">
        <v>11</v>
      </c>
      <c r="D707" s="30" t="str">
        <f>VLOOKUP(Table4[[#This Row],[Term ID]],Vlookup_Term!A:B,2,FALSE)</f>
        <v>Winter 2018</v>
      </c>
      <c r="E707" s="7">
        <v>4.1999998092651367</v>
      </c>
    </row>
    <row r="708" spans="1:5">
      <c r="A708" s="19" t="s">
        <v>50</v>
      </c>
      <c r="B708" s="28" t="s">
        <v>39</v>
      </c>
      <c r="C708" s="29">
        <v>11</v>
      </c>
      <c r="D708" s="30" t="str">
        <f>VLOOKUP(Table4[[#This Row],[Term ID]],Vlookup_Term!A:B,2,FALSE)</f>
        <v>Winter 2018</v>
      </c>
      <c r="E708" s="7">
        <v>4.3000001907348633</v>
      </c>
    </row>
    <row r="709" spans="1:5">
      <c r="A709" s="19" t="s">
        <v>50</v>
      </c>
      <c r="B709" s="28" t="s">
        <v>40</v>
      </c>
      <c r="C709" s="29">
        <v>11</v>
      </c>
      <c r="D709" s="30" t="str">
        <f>VLOOKUP(Table4[[#This Row],[Term ID]],Vlookup_Term!A:B,2,FALSE)</f>
        <v>Winter 2018</v>
      </c>
      <c r="E709" s="7">
        <v>4.1999998092651367</v>
      </c>
    </row>
    <row r="710" spans="1:5">
      <c r="A710" s="19" t="s">
        <v>50</v>
      </c>
      <c r="B710" s="28" t="s">
        <v>41</v>
      </c>
      <c r="C710" s="29">
        <v>11</v>
      </c>
      <c r="D710" s="30" t="str">
        <f>VLOOKUP(Table4[[#This Row],[Term ID]],Vlookup_Term!A:B,2,FALSE)</f>
        <v>Winter 2018</v>
      </c>
      <c r="E710" s="7">
        <v>4.3000001907348633</v>
      </c>
    </row>
    <row r="711" spans="1:5">
      <c r="A711" s="19" t="s">
        <v>50</v>
      </c>
      <c r="B711" s="28" t="s">
        <v>42</v>
      </c>
      <c r="C711" s="29">
        <v>11</v>
      </c>
      <c r="D711" s="30" t="str">
        <f>VLOOKUP(Table4[[#This Row],[Term ID]],Vlookup_Term!A:B,2,FALSE)</f>
        <v>Winter 2018</v>
      </c>
      <c r="E711" s="7">
        <v>3.9000000953674316</v>
      </c>
    </row>
    <row r="712" spans="1:5">
      <c r="A712" s="19" t="s">
        <v>51</v>
      </c>
      <c r="B712" s="28" t="s">
        <v>33</v>
      </c>
      <c r="C712" s="29">
        <v>11</v>
      </c>
      <c r="D712" s="30" t="str">
        <f>VLOOKUP(Table4[[#This Row],[Term ID]],Vlookup_Term!A:B,2,FALSE)</f>
        <v>Winter 2018</v>
      </c>
      <c r="E712" s="7">
        <v>3.9000000953674316</v>
      </c>
    </row>
    <row r="713" spans="1:5">
      <c r="A713" s="19" t="s">
        <v>51</v>
      </c>
      <c r="B713" s="28" t="s">
        <v>34</v>
      </c>
      <c r="C713" s="29">
        <v>11</v>
      </c>
      <c r="D713" s="30" t="str">
        <f>VLOOKUP(Table4[[#This Row],[Term ID]],Vlookup_Term!A:B,2,FALSE)</f>
        <v>Winter 2018</v>
      </c>
      <c r="E713" s="7">
        <v>3.9000000953674316</v>
      </c>
    </row>
    <row r="714" spans="1:5">
      <c r="A714" s="19" t="s">
        <v>51</v>
      </c>
      <c r="B714" s="28" t="s">
        <v>35</v>
      </c>
      <c r="C714" s="29">
        <v>11</v>
      </c>
      <c r="D714" s="30" t="str">
        <f>VLOOKUP(Table4[[#This Row],[Term ID]],Vlookup_Term!A:B,2,FALSE)</f>
        <v>Winter 2018</v>
      </c>
      <c r="E714" s="7">
        <v>3.7999999523162842</v>
      </c>
    </row>
    <row r="715" spans="1:5">
      <c r="A715" s="19" t="s">
        <v>51</v>
      </c>
      <c r="B715" s="28" t="s">
        <v>36</v>
      </c>
      <c r="C715" s="29">
        <v>11</v>
      </c>
      <c r="D715" s="30" t="str">
        <f>VLOOKUP(Table4[[#This Row],[Term ID]],Vlookup_Term!A:B,2,FALSE)</f>
        <v>Winter 2018</v>
      </c>
      <c r="E715" s="7">
        <v>4</v>
      </c>
    </row>
    <row r="716" spans="1:5">
      <c r="A716" s="19" t="s">
        <v>51</v>
      </c>
      <c r="B716" s="28" t="s">
        <v>37</v>
      </c>
      <c r="C716" s="29">
        <v>11</v>
      </c>
      <c r="D716" s="30" t="str">
        <f>VLOOKUP(Table4[[#This Row],[Term ID]],Vlookup_Term!A:B,2,FALSE)</f>
        <v>Winter 2018</v>
      </c>
      <c r="E716" s="7">
        <v>4.3000001907348633</v>
      </c>
    </row>
    <row r="717" spans="1:5">
      <c r="A717" s="19" t="s">
        <v>51</v>
      </c>
      <c r="B717" s="28" t="s">
        <v>38</v>
      </c>
      <c r="C717" s="29">
        <v>11</v>
      </c>
      <c r="D717" s="30" t="str">
        <f>VLOOKUP(Table4[[#This Row],[Term ID]],Vlookup_Term!A:B,2,FALSE)</f>
        <v>Winter 2018</v>
      </c>
      <c r="E717" s="7">
        <v>4.0999999046325684</v>
      </c>
    </row>
    <row r="718" spans="1:5">
      <c r="A718" s="19" t="s">
        <v>51</v>
      </c>
      <c r="B718" s="28" t="s">
        <v>39</v>
      </c>
      <c r="C718" s="29">
        <v>11</v>
      </c>
      <c r="D718" s="30" t="str">
        <f>VLOOKUP(Table4[[#This Row],[Term ID]],Vlookup_Term!A:B,2,FALSE)</f>
        <v>Winter 2018</v>
      </c>
      <c r="E718" s="7">
        <v>4.0999999046325684</v>
      </c>
    </row>
    <row r="719" spans="1:5">
      <c r="A719" s="19" t="s">
        <v>51</v>
      </c>
      <c r="B719" s="28" t="s">
        <v>40</v>
      </c>
      <c r="C719" s="29">
        <v>11</v>
      </c>
      <c r="D719" s="30" t="str">
        <f>VLOOKUP(Table4[[#This Row],[Term ID]],Vlookup_Term!A:B,2,FALSE)</f>
        <v>Winter 2018</v>
      </c>
      <c r="E719" s="7">
        <v>4</v>
      </c>
    </row>
    <row r="720" spans="1:5">
      <c r="A720" s="19" t="s">
        <v>51</v>
      </c>
      <c r="B720" s="28" t="s">
        <v>41</v>
      </c>
      <c r="C720" s="29">
        <v>11</v>
      </c>
      <c r="D720" s="30" t="str">
        <f>VLOOKUP(Table4[[#This Row],[Term ID]],Vlookup_Term!A:B,2,FALSE)</f>
        <v>Winter 2018</v>
      </c>
      <c r="E720" s="7">
        <v>4.3000001907348633</v>
      </c>
    </row>
    <row r="721" spans="1:5">
      <c r="A721" s="19" t="s">
        <v>51</v>
      </c>
      <c r="B721" s="28" t="s">
        <v>42</v>
      </c>
      <c r="C721" s="29">
        <v>11</v>
      </c>
      <c r="D721" s="30" t="str">
        <f>VLOOKUP(Table4[[#This Row],[Term ID]],Vlookup_Term!A:B,2,FALSE)</f>
        <v>Winter 2018</v>
      </c>
      <c r="E721" s="7">
        <v>3.7999999523162842</v>
      </c>
    </row>
    <row r="722" spans="1:5">
      <c r="A722" s="19" t="s">
        <v>52</v>
      </c>
      <c r="B722" s="28" t="s">
        <v>33</v>
      </c>
      <c r="C722" s="29">
        <v>11</v>
      </c>
      <c r="D722" s="30" t="str">
        <f>VLOOKUP(Table4[[#This Row],[Term ID]],Vlookup_Term!A:B,2,FALSE)</f>
        <v>Winter 2018</v>
      </c>
      <c r="E722" s="7">
        <v>4.4000000953674316</v>
      </c>
    </row>
    <row r="723" spans="1:5">
      <c r="A723" s="19" t="s">
        <v>52</v>
      </c>
      <c r="B723" s="28" t="s">
        <v>34</v>
      </c>
      <c r="C723" s="29">
        <v>11</v>
      </c>
      <c r="D723" s="30" t="str">
        <f>VLOOKUP(Table4[[#This Row],[Term ID]],Vlookup_Term!A:B,2,FALSE)</f>
        <v>Winter 2018</v>
      </c>
      <c r="E723" s="7">
        <v>4.4000000953674316</v>
      </c>
    </row>
    <row r="724" spans="1:5">
      <c r="A724" s="19" t="s">
        <v>52</v>
      </c>
      <c r="B724" s="28" t="s">
        <v>35</v>
      </c>
      <c r="C724" s="29">
        <v>11</v>
      </c>
      <c r="D724" s="30" t="str">
        <f>VLOOKUP(Table4[[#This Row],[Term ID]],Vlookup_Term!A:B,2,FALSE)</f>
        <v>Winter 2018</v>
      </c>
      <c r="E724" s="7">
        <v>4.3000001907348633</v>
      </c>
    </row>
    <row r="725" spans="1:5">
      <c r="A725" s="19" t="s">
        <v>52</v>
      </c>
      <c r="B725" s="28" t="s">
        <v>36</v>
      </c>
      <c r="C725" s="29">
        <v>11</v>
      </c>
      <c r="D725" s="30" t="str">
        <f>VLOOKUP(Table4[[#This Row],[Term ID]],Vlookup_Term!A:B,2,FALSE)</f>
        <v>Winter 2018</v>
      </c>
      <c r="E725" s="7">
        <v>4.1999998092651367</v>
      </c>
    </row>
    <row r="726" spans="1:5">
      <c r="A726" s="19" t="s">
        <v>52</v>
      </c>
      <c r="B726" s="28" t="s">
        <v>37</v>
      </c>
      <c r="C726" s="29">
        <v>11</v>
      </c>
      <c r="D726" s="30" t="str">
        <f>VLOOKUP(Table4[[#This Row],[Term ID]],Vlookup_Term!A:B,2,FALSE)</f>
        <v>Winter 2018</v>
      </c>
      <c r="E726" s="7">
        <v>4.5</v>
      </c>
    </row>
    <row r="727" spans="1:5">
      <c r="A727" s="19" t="s">
        <v>52</v>
      </c>
      <c r="B727" s="28" t="s">
        <v>38</v>
      </c>
      <c r="C727" s="29">
        <v>11</v>
      </c>
      <c r="D727" s="30" t="str">
        <f>VLOOKUP(Table4[[#This Row],[Term ID]],Vlookup_Term!A:B,2,FALSE)</f>
        <v>Winter 2018</v>
      </c>
      <c r="E727" s="7">
        <v>4.3000001907348633</v>
      </c>
    </row>
    <row r="728" spans="1:5">
      <c r="A728" s="19" t="s">
        <v>52</v>
      </c>
      <c r="B728" s="28" t="s">
        <v>39</v>
      </c>
      <c r="C728" s="29">
        <v>11</v>
      </c>
      <c r="D728" s="30" t="str">
        <f>VLOOKUP(Table4[[#This Row],[Term ID]],Vlookup_Term!A:B,2,FALSE)</f>
        <v>Winter 2018</v>
      </c>
      <c r="E728" s="7">
        <v>4.3000001907348633</v>
      </c>
    </row>
    <row r="729" spans="1:5">
      <c r="A729" s="19" t="s">
        <v>52</v>
      </c>
      <c r="B729" s="28" t="s">
        <v>40</v>
      </c>
      <c r="C729" s="29">
        <v>11</v>
      </c>
      <c r="D729" s="30" t="str">
        <f>VLOOKUP(Table4[[#This Row],[Term ID]],Vlookup_Term!A:B,2,FALSE)</f>
        <v>Winter 2018</v>
      </c>
      <c r="E729" s="7">
        <v>4.4000000953674316</v>
      </c>
    </row>
    <row r="730" spans="1:5">
      <c r="A730" s="19" t="s">
        <v>52</v>
      </c>
      <c r="B730" s="28" t="s">
        <v>41</v>
      </c>
      <c r="C730" s="29">
        <v>11</v>
      </c>
      <c r="D730" s="30" t="str">
        <f>VLOOKUP(Table4[[#This Row],[Term ID]],Vlookup_Term!A:B,2,FALSE)</f>
        <v>Winter 2018</v>
      </c>
      <c r="E730" s="7">
        <v>4.4000000953674316</v>
      </c>
    </row>
    <row r="731" spans="1:5">
      <c r="A731" s="19" t="s">
        <v>52</v>
      </c>
      <c r="B731" s="28" t="s">
        <v>42</v>
      </c>
      <c r="C731" s="29">
        <v>11</v>
      </c>
      <c r="D731" s="30" t="str">
        <f>VLOOKUP(Table4[[#This Row],[Term ID]],Vlookup_Term!A:B,2,FALSE)</f>
        <v>Winter 2018</v>
      </c>
      <c r="E731" s="7">
        <v>4.3000001907348633</v>
      </c>
    </row>
    <row r="732" spans="1:5">
      <c r="A732" s="19" t="s">
        <v>53</v>
      </c>
      <c r="B732" s="28" t="s">
        <v>33</v>
      </c>
      <c r="C732" s="29">
        <v>11</v>
      </c>
      <c r="D732" s="30" t="str">
        <f>VLOOKUP(Table4[[#This Row],[Term ID]],Vlookup_Term!A:B,2,FALSE)</f>
        <v>Winter 2018</v>
      </c>
      <c r="E732" s="7">
        <v>4.1999998092651367</v>
      </c>
    </row>
    <row r="733" spans="1:5">
      <c r="A733" s="19" t="s">
        <v>53</v>
      </c>
      <c r="B733" s="28" t="s">
        <v>34</v>
      </c>
      <c r="C733" s="29">
        <v>11</v>
      </c>
      <c r="D733" s="30" t="str">
        <f>VLOOKUP(Table4[[#This Row],[Term ID]],Vlookup_Term!A:B,2,FALSE)</f>
        <v>Winter 2018</v>
      </c>
      <c r="E733" s="7">
        <v>4.1999998092651367</v>
      </c>
    </row>
    <row r="734" spans="1:5">
      <c r="A734" s="19" t="s">
        <v>53</v>
      </c>
      <c r="B734" s="28" t="s">
        <v>35</v>
      </c>
      <c r="C734" s="29">
        <v>11</v>
      </c>
      <c r="D734" s="30" t="str">
        <f>VLOOKUP(Table4[[#This Row],[Term ID]],Vlookup_Term!A:B,2,FALSE)</f>
        <v>Winter 2018</v>
      </c>
      <c r="E734" s="7">
        <v>4</v>
      </c>
    </row>
    <row r="735" spans="1:5">
      <c r="A735" s="19" t="s">
        <v>53</v>
      </c>
      <c r="B735" s="28" t="s">
        <v>36</v>
      </c>
      <c r="C735" s="29">
        <v>11</v>
      </c>
      <c r="D735" s="30" t="str">
        <f>VLOOKUP(Table4[[#This Row],[Term ID]],Vlookup_Term!A:B,2,FALSE)</f>
        <v>Winter 2018</v>
      </c>
      <c r="E735" s="7">
        <v>4.0999999046325684</v>
      </c>
    </row>
    <row r="736" spans="1:5">
      <c r="A736" s="19" t="s">
        <v>53</v>
      </c>
      <c r="B736" s="28" t="s">
        <v>37</v>
      </c>
      <c r="C736" s="29">
        <v>11</v>
      </c>
      <c r="D736" s="30" t="str">
        <f>VLOOKUP(Table4[[#This Row],[Term ID]],Vlookup_Term!A:B,2,FALSE)</f>
        <v>Winter 2018</v>
      </c>
      <c r="E736" s="7">
        <v>4.3000001907348633</v>
      </c>
    </row>
    <row r="737" spans="1:5">
      <c r="A737" s="19" t="s">
        <v>53</v>
      </c>
      <c r="B737" s="28" t="s">
        <v>38</v>
      </c>
      <c r="C737" s="29">
        <v>11</v>
      </c>
      <c r="D737" s="30" t="str">
        <f>VLOOKUP(Table4[[#This Row],[Term ID]],Vlookup_Term!A:B,2,FALSE)</f>
        <v>Winter 2018</v>
      </c>
      <c r="E737" s="7">
        <v>4.0999999046325684</v>
      </c>
    </row>
    <row r="738" spans="1:5">
      <c r="A738" s="19" t="s">
        <v>53</v>
      </c>
      <c r="B738" s="28" t="s">
        <v>39</v>
      </c>
      <c r="C738" s="29">
        <v>11</v>
      </c>
      <c r="D738" s="30" t="str">
        <f>VLOOKUP(Table4[[#This Row],[Term ID]],Vlookup_Term!A:B,2,FALSE)</f>
        <v>Winter 2018</v>
      </c>
      <c r="E738" s="7">
        <v>4.1999998092651367</v>
      </c>
    </row>
    <row r="739" spans="1:5">
      <c r="A739" s="19" t="s">
        <v>53</v>
      </c>
      <c r="B739" s="28" t="s">
        <v>40</v>
      </c>
      <c r="C739" s="29">
        <v>11</v>
      </c>
      <c r="D739" s="30" t="str">
        <f>VLOOKUP(Table4[[#This Row],[Term ID]],Vlookup_Term!A:B,2,FALSE)</f>
        <v>Winter 2018</v>
      </c>
      <c r="E739" s="7">
        <v>4.0999999046325684</v>
      </c>
    </row>
    <row r="740" spans="1:5">
      <c r="A740" s="19" t="s">
        <v>53</v>
      </c>
      <c r="B740" s="28" t="s">
        <v>41</v>
      </c>
      <c r="C740" s="29">
        <v>11</v>
      </c>
      <c r="D740" s="30" t="str">
        <f>VLOOKUP(Table4[[#This Row],[Term ID]],Vlookup_Term!A:B,2,FALSE)</f>
        <v>Winter 2018</v>
      </c>
      <c r="E740" s="7">
        <v>4.3000001907348633</v>
      </c>
    </row>
    <row r="741" spans="1:5">
      <c r="A741" s="19" t="s">
        <v>53</v>
      </c>
      <c r="B741" s="28" t="s">
        <v>42</v>
      </c>
      <c r="C741" s="29">
        <v>11</v>
      </c>
      <c r="D741" s="30" t="str">
        <f>VLOOKUP(Table4[[#This Row],[Term ID]],Vlookup_Term!A:B,2,FALSE)</f>
        <v>Winter 2018</v>
      </c>
      <c r="E741" s="7">
        <v>4</v>
      </c>
    </row>
    <row r="742" spans="1:5">
      <c r="A742" s="19" t="s">
        <v>54</v>
      </c>
      <c r="B742" s="28" t="s">
        <v>33</v>
      </c>
      <c r="C742" s="29">
        <v>11</v>
      </c>
      <c r="D742" s="30" t="str">
        <f>VLOOKUP(Table4[[#This Row],[Term ID]],Vlookup_Term!A:B,2,FALSE)</f>
        <v>Winter 2018</v>
      </c>
      <c r="E742" s="7">
        <v>4.1999998092651367</v>
      </c>
    </row>
    <row r="743" spans="1:5">
      <c r="A743" s="19" t="s">
        <v>54</v>
      </c>
      <c r="B743" s="28" t="s">
        <v>34</v>
      </c>
      <c r="C743" s="29">
        <v>11</v>
      </c>
      <c r="D743" s="30" t="str">
        <f>VLOOKUP(Table4[[#This Row],[Term ID]],Vlookup_Term!A:B,2,FALSE)</f>
        <v>Winter 2018</v>
      </c>
      <c r="E743" s="7">
        <v>4.3000001907348633</v>
      </c>
    </row>
    <row r="744" spans="1:5">
      <c r="A744" s="19" t="s">
        <v>54</v>
      </c>
      <c r="B744" s="28" t="s">
        <v>35</v>
      </c>
      <c r="C744" s="29">
        <v>11</v>
      </c>
      <c r="D744" s="30" t="str">
        <f>VLOOKUP(Table4[[#This Row],[Term ID]],Vlookup_Term!A:B,2,FALSE)</f>
        <v>Winter 2018</v>
      </c>
      <c r="E744" s="7">
        <v>4</v>
      </c>
    </row>
    <row r="745" spans="1:5">
      <c r="A745" s="19" t="s">
        <v>54</v>
      </c>
      <c r="B745" s="28" t="s">
        <v>36</v>
      </c>
      <c r="C745" s="29">
        <v>11</v>
      </c>
      <c r="D745" s="30" t="str">
        <f>VLOOKUP(Table4[[#This Row],[Term ID]],Vlookup_Term!A:B,2,FALSE)</f>
        <v>Winter 2018</v>
      </c>
      <c r="E745" s="7">
        <v>4.1999998092651367</v>
      </c>
    </row>
    <row r="746" spans="1:5">
      <c r="A746" s="19" t="s">
        <v>54</v>
      </c>
      <c r="B746" s="28" t="s">
        <v>37</v>
      </c>
      <c r="C746" s="29">
        <v>11</v>
      </c>
      <c r="D746" s="30" t="str">
        <f>VLOOKUP(Table4[[#This Row],[Term ID]],Vlookup_Term!A:B,2,FALSE)</f>
        <v>Winter 2018</v>
      </c>
      <c r="E746" s="7">
        <v>4.4000000953674316</v>
      </c>
    </row>
    <row r="747" spans="1:5">
      <c r="A747" s="19" t="s">
        <v>54</v>
      </c>
      <c r="B747" s="28" t="s">
        <v>38</v>
      </c>
      <c r="C747" s="29">
        <v>11</v>
      </c>
      <c r="D747" s="30" t="str">
        <f>VLOOKUP(Table4[[#This Row],[Term ID]],Vlookup_Term!A:B,2,FALSE)</f>
        <v>Winter 2018</v>
      </c>
      <c r="E747" s="7">
        <v>4.1999998092651367</v>
      </c>
    </row>
    <row r="748" spans="1:5">
      <c r="A748" s="19" t="s">
        <v>54</v>
      </c>
      <c r="B748" s="28" t="s">
        <v>39</v>
      </c>
      <c r="C748" s="29">
        <v>11</v>
      </c>
      <c r="D748" s="30" t="str">
        <f>VLOOKUP(Table4[[#This Row],[Term ID]],Vlookup_Term!A:B,2,FALSE)</f>
        <v>Winter 2018</v>
      </c>
      <c r="E748" s="7">
        <v>4.3000001907348633</v>
      </c>
    </row>
    <row r="749" spans="1:5">
      <c r="A749" s="19" t="s">
        <v>54</v>
      </c>
      <c r="B749" s="28" t="s">
        <v>40</v>
      </c>
      <c r="C749" s="29">
        <v>11</v>
      </c>
      <c r="D749" s="30" t="str">
        <f>VLOOKUP(Table4[[#This Row],[Term ID]],Vlookup_Term!A:B,2,FALSE)</f>
        <v>Winter 2018</v>
      </c>
      <c r="E749" s="7">
        <v>4.1999998092651367</v>
      </c>
    </row>
    <row r="750" spans="1:5">
      <c r="A750" s="19" t="s">
        <v>54</v>
      </c>
      <c r="B750" s="28" t="s">
        <v>41</v>
      </c>
      <c r="C750" s="29">
        <v>11</v>
      </c>
      <c r="D750" s="30" t="str">
        <f>VLOOKUP(Table4[[#This Row],[Term ID]],Vlookup_Term!A:B,2,FALSE)</f>
        <v>Winter 2018</v>
      </c>
      <c r="E750" s="7">
        <v>4.4000000953674316</v>
      </c>
    </row>
    <row r="751" spans="1:5">
      <c r="A751" s="19" t="s">
        <v>54</v>
      </c>
      <c r="B751" s="28" t="s">
        <v>42</v>
      </c>
      <c r="C751" s="29">
        <v>11</v>
      </c>
      <c r="D751" s="30" t="str">
        <f>VLOOKUP(Table4[[#This Row],[Term ID]],Vlookup_Term!A:B,2,FALSE)</f>
        <v>Winter 2018</v>
      </c>
      <c r="E751" s="7">
        <v>4.0999999046325684</v>
      </c>
    </row>
    <row r="752" spans="1:5">
      <c r="A752" s="19" t="s">
        <v>55</v>
      </c>
      <c r="B752" s="28" t="s">
        <v>33</v>
      </c>
      <c r="C752" s="29">
        <v>11</v>
      </c>
      <c r="D752" s="30" t="str">
        <f>VLOOKUP(Table4[[#This Row],[Term ID]],Vlookup_Term!A:B,2,FALSE)</f>
        <v>Winter 2018</v>
      </c>
      <c r="E752" s="7">
        <v>4.5</v>
      </c>
    </row>
    <row r="753" spans="1:5">
      <c r="A753" s="19" t="s">
        <v>55</v>
      </c>
      <c r="B753" s="28" t="s">
        <v>34</v>
      </c>
      <c r="C753" s="29">
        <v>11</v>
      </c>
      <c r="D753" s="30" t="str">
        <f>VLOOKUP(Table4[[#This Row],[Term ID]],Vlookup_Term!A:B,2,FALSE)</f>
        <v>Winter 2018</v>
      </c>
      <c r="E753" s="7">
        <v>4.5</v>
      </c>
    </row>
    <row r="754" spans="1:5">
      <c r="A754" s="19" t="s">
        <v>55</v>
      </c>
      <c r="B754" s="28" t="s">
        <v>35</v>
      </c>
      <c r="C754" s="29">
        <v>11</v>
      </c>
      <c r="D754" s="30" t="str">
        <f>VLOOKUP(Table4[[#This Row],[Term ID]],Vlookup_Term!A:B,2,FALSE)</f>
        <v>Winter 2018</v>
      </c>
      <c r="E754" s="7">
        <v>4.4000000953674316</v>
      </c>
    </row>
    <row r="755" spans="1:5">
      <c r="A755" s="19" t="s">
        <v>55</v>
      </c>
      <c r="B755" s="28" t="s">
        <v>36</v>
      </c>
      <c r="C755" s="29">
        <v>11</v>
      </c>
      <c r="D755" s="30" t="str">
        <f>VLOOKUP(Table4[[#This Row],[Term ID]],Vlookup_Term!A:B,2,FALSE)</f>
        <v>Winter 2018</v>
      </c>
      <c r="E755" s="7">
        <v>4.4000000953674316</v>
      </c>
    </row>
    <row r="756" spans="1:5">
      <c r="A756" s="19" t="s">
        <v>55</v>
      </c>
      <c r="B756" s="28" t="s">
        <v>37</v>
      </c>
      <c r="C756" s="29">
        <v>11</v>
      </c>
      <c r="D756" s="30" t="str">
        <f>VLOOKUP(Table4[[#This Row],[Term ID]],Vlookup_Term!A:B,2,FALSE)</f>
        <v>Winter 2018</v>
      </c>
      <c r="E756" s="7">
        <v>4.5999999046325684</v>
      </c>
    </row>
    <row r="757" spans="1:5">
      <c r="A757" s="19" t="s">
        <v>55</v>
      </c>
      <c r="B757" s="28" t="s">
        <v>38</v>
      </c>
      <c r="C757" s="29">
        <v>11</v>
      </c>
      <c r="D757" s="30" t="str">
        <f>VLOOKUP(Table4[[#This Row],[Term ID]],Vlookup_Term!A:B,2,FALSE)</f>
        <v>Winter 2018</v>
      </c>
      <c r="E757" s="7">
        <v>4.5</v>
      </c>
    </row>
    <row r="758" spans="1:5">
      <c r="A758" s="19" t="s">
        <v>55</v>
      </c>
      <c r="B758" s="28" t="s">
        <v>39</v>
      </c>
      <c r="C758" s="29">
        <v>11</v>
      </c>
      <c r="D758" s="30" t="str">
        <f>VLOOKUP(Table4[[#This Row],[Term ID]],Vlookup_Term!A:B,2,FALSE)</f>
        <v>Winter 2018</v>
      </c>
      <c r="E758" s="7">
        <v>4.5</v>
      </c>
    </row>
    <row r="759" spans="1:5">
      <c r="A759" s="19" t="s">
        <v>55</v>
      </c>
      <c r="B759" s="28" t="s">
        <v>40</v>
      </c>
      <c r="C759" s="29">
        <v>11</v>
      </c>
      <c r="D759" s="30" t="str">
        <f>VLOOKUP(Table4[[#This Row],[Term ID]],Vlookup_Term!A:B,2,FALSE)</f>
        <v>Winter 2018</v>
      </c>
      <c r="E759" s="7">
        <v>4.5</v>
      </c>
    </row>
    <row r="760" spans="1:5">
      <c r="A760" s="19" t="s">
        <v>55</v>
      </c>
      <c r="B760" s="28" t="s">
        <v>41</v>
      </c>
      <c r="C760" s="29">
        <v>11</v>
      </c>
      <c r="D760" s="30" t="str">
        <f>VLOOKUP(Table4[[#This Row],[Term ID]],Vlookup_Term!A:B,2,FALSE)</f>
        <v>Winter 2018</v>
      </c>
      <c r="E760" s="7">
        <v>4.4000000953674316</v>
      </c>
    </row>
    <row r="761" spans="1:5">
      <c r="A761" s="19" t="s">
        <v>55</v>
      </c>
      <c r="B761" s="28" t="s">
        <v>42</v>
      </c>
      <c r="C761" s="29">
        <v>11</v>
      </c>
      <c r="D761" s="30" t="str">
        <f>VLOOKUP(Table4[[#This Row],[Term ID]],Vlookup_Term!A:B,2,FALSE)</f>
        <v>Winter 2018</v>
      </c>
      <c r="E761" s="7">
        <v>4.5</v>
      </c>
    </row>
    <row r="762" spans="1:5">
      <c r="A762" s="19" t="s">
        <v>56</v>
      </c>
      <c r="B762" s="28" t="s">
        <v>33</v>
      </c>
      <c r="C762" s="29">
        <v>11</v>
      </c>
      <c r="D762" s="30" t="str">
        <f>VLOOKUP(Table4[[#This Row],[Term ID]],Vlookup_Term!A:B,2,FALSE)</f>
        <v>Winter 2018</v>
      </c>
      <c r="E762" s="7">
        <v>4.1999998092651367</v>
      </c>
    </row>
    <row r="763" spans="1:5">
      <c r="A763" s="19" t="s">
        <v>56</v>
      </c>
      <c r="B763" s="28" t="s">
        <v>34</v>
      </c>
      <c r="C763" s="29">
        <v>11</v>
      </c>
      <c r="D763" s="30" t="str">
        <f>VLOOKUP(Table4[[#This Row],[Term ID]],Vlookup_Term!A:B,2,FALSE)</f>
        <v>Winter 2018</v>
      </c>
      <c r="E763" s="7">
        <v>4.0999999046325684</v>
      </c>
    </row>
    <row r="764" spans="1:5">
      <c r="A764" s="19" t="s">
        <v>56</v>
      </c>
      <c r="B764" s="28" t="s">
        <v>35</v>
      </c>
      <c r="C764" s="29">
        <v>11</v>
      </c>
      <c r="D764" s="30" t="str">
        <f>VLOOKUP(Table4[[#This Row],[Term ID]],Vlookup_Term!A:B,2,FALSE)</f>
        <v>Winter 2018</v>
      </c>
      <c r="E764" s="7">
        <v>4</v>
      </c>
    </row>
    <row r="765" spans="1:5">
      <c r="A765" s="19" t="s">
        <v>56</v>
      </c>
      <c r="B765" s="28" t="s">
        <v>36</v>
      </c>
      <c r="C765" s="29">
        <v>11</v>
      </c>
      <c r="D765" s="30" t="str">
        <f>VLOOKUP(Table4[[#This Row],[Term ID]],Vlookup_Term!A:B,2,FALSE)</f>
        <v>Winter 2018</v>
      </c>
      <c r="E765" s="7">
        <v>4.0999999046325684</v>
      </c>
    </row>
    <row r="766" spans="1:5">
      <c r="A766" s="19" t="s">
        <v>56</v>
      </c>
      <c r="B766" s="28" t="s">
        <v>37</v>
      </c>
      <c r="C766" s="29">
        <v>11</v>
      </c>
      <c r="D766" s="30" t="str">
        <f>VLOOKUP(Table4[[#This Row],[Term ID]],Vlookup_Term!A:B,2,FALSE)</f>
        <v>Winter 2018</v>
      </c>
      <c r="E766" s="7">
        <v>4.4000000953674316</v>
      </c>
    </row>
    <row r="767" spans="1:5">
      <c r="A767" s="19" t="s">
        <v>56</v>
      </c>
      <c r="B767" s="28" t="s">
        <v>38</v>
      </c>
      <c r="C767" s="29">
        <v>11</v>
      </c>
      <c r="D767" s="30" t="str">
        <f>VLOOKUP(Table4[[#This Row],[Term ID]],Vlookup_Term!A:B,2,FALSE)</f>
        <v>Winter 2018</v>
      </c>
      <c r="E767" s="7">
        <v>4.1999998092651367</v>
      </c>
    </row>
    <row r="768" spans="1:5">
      <c r="A768" s="19" t="s">
        <v>56</v>
      </c>
      <c r="B768" s="28" t="s">
        <v>39</v>
      </c>
      <c r="C768" s="29">
        <v>11</v>
      </c>
      <c r="D768" s="30" t="str">
        <f>VLOOKUP(Table4[[#This Row],[Term ID]],Vlookup_Term!A:B,2,FALSE)</f>
        <v>Winter 2018</v>
      </c>
      <c r="E768" s="7">
        <v>4.1999998092651367</v>
      </c>
    </row>
    <row r="769" spans="1:5">
      <c r="A769" s="19" t="s">
        <v>56</v>
      </c>
      <c r="B769" s="28" t="s">
        <v>40</v>
      </c>
      <c r="C769" s="29">
        <v>11</v>
      </c>
      <c r="D769" s="30" t="str">
        <f>VLOOKUP(Table4[[#This Row],[Term ID]],Vlookup_Term!A:B,2,FALSE)</f>
        <v>Winter 2018</v>
      </c>
      <c r="E769" s="7">
        <v>4.1999998092651367</v>
      </c>
    </row>
    <row r="770" spans="1:5">
      <c r="A770" s="19" t="s">
        <v>56</v>
      </c>
      <c r="B770" s="28" t="s">
        <v>41</v>
      </c>
      <c r="C770" s="29">
        <v>11</v>
      </c>
      <c r="D770" s="30" t="str">
        <f>VLOOKUP(Table4[[#This Row],[Term ID]],Vlookup_Term!A:B,2,FALSE)</f>
        <v>Winter 2018</v>
      </c>
      <c r="E770" s="7">
        <v>4.3000001907348633</v>
      </c>
    </row>
    <row r="771" spans="1:5">
      <c r="A771" s="25" t="s">
        <v>56</v>
      </c>
      <c r="B771" s="31" t="s">
        <v>42</v>
      </c>
      <c r="C771" s="29">
        <v>11</v>
      </c>
      <c r="D771" s="32" t="str">
        <f>VLOOKUP(Table4[[#This Row],[Term ID]],Vlookup_Term!A:B,2,FALSE)</f>
        <v>Winter 2018</v>
      </c>
      <c r="E771" s="7">
        <v>4</v>
      </c>
    </row>
    <row r="772" spans="1:5">
      <c r="A772" s="19" t="s">
        <v>50</v>
      </c>
      <c r="B772" s="28" t="s">
        <v>33</v>
      </c>
      <c r="C772" s="29">
        <v>12</v>
      </c>
      <c r="D772" s="30" t="str">
        <f>VLOOKUP(Table4[[#This Row],[Term ID]],Vlookup_Term!A:B,2,FALSE)</f>
        <v>Spring 2018</v>
      </c>
      <c r="E772" s="7">
        <v>4.1999998092651367</v>
      </c>
    </row>
    <row r="773" spans="1:5">
      <c r="A773" s="19" t="s">
        <v>50</v>
      </c>
      <c r="B773" s="28" t="s">
        <v>34</v>
      </c>
      <c r="C773" s="29">
        <v>12</v>
      </c>
      <c r="D773" s="30" t="str">
        <f>VLOOKUP(Table4[[#This Row],[Term ID]],Vlookup_Term!A:B,2,FALSE)</f>
        <v>Spring 2018</v>
      </c>
      <c r="E773" s="7">
        <v>4.3000001907348633</v>
      </c>
    </row>
    <row r="774" spans="1:5">
      <c r="A774" s="19" t="s">
        <v>50</v>
      </c>
      <c r="B774" s="28" t="s">
        <v>35</v>
      </c>
      <c r="C774" s="29">
        <v>12</v>
      </c>
      <c r="D774" s="30" t="str">
        <f>VLOOKUP(Table4[[#This Row],[Term ID]],Vlookup_Term!A:B,2,FALSE)</f>
        <v>Spring 2018</v>
      </c>
      <c r="E774" s="7">
        <v>4.0999999046325684</v>
      </c>
    </row>
    <row r="775" spans="1:5">
      <c r="A775" s="19" t="s">
        <v>50</v>
      </c>
      <c r="B775" s="28" t="s">
        <v>36</v>
      </c>
      <c r="C775" s="29">
        <v>12</v>
      </c>
      <c r="D775" s="30" t="str">
        <f>VLOOKUP(Table4[[#This Row],[Term ID]],Vlookup_Term!A:B,2,FALSE)</f>
        <v>Spring 2018</v>
      </c>
      <c r="E775" s="7">
        <v>4.3000001907348633</v>
      </c>
    </row>
    <row r="776" spans="1:5">
      <c r="A776" s="19" t="s">
        <v>50</v>
      </c>
      <c r="B776" s="28" t="s">
        <v>37</v>
      </c>
      <c r="C776" s="29">
        <v>12</v>
      </c>
      <c r="D776" s="30" t="str">
        <f>VLOOKUP(Table4[[#This Row],[Term ID]],Vlookup_Term!A:B,2,FALSE)</f>
        <v>Spring 2018</v>
      </c>
      <c r="E776" s="7">
        <v>4.4000000953674316</v>
      </c>
    </row>
    <row r="777" spans="1:5">
      <c r="A777" s="19" t="s">
        <v>50</v>
      </c>
      <c r="B777" s="28" t="s">
        <v>38</v>
      </c>
      <c r="C777" s="29">
        <v>12</v>
      </c>
      <c r="D777" s="30" t="str">
        <f>VLOOKUP(Table4[[#This Row],[Term ID]],Vlookup_Term!A:B,2,FALSE)</f>
        <v>Spring 2018</v>
      </c>
      <c r="E777" s="7">
        <v>4.1999998092651367</v>
      </c>
    </row>
    <row r="778" spans="1:5">
      <c r="A778" s="19" t="s">
        <v>50</v>
      </c>
      <c r="B778" s="28" t="s">
        <v>39</v>
      </c>
      <c r="C778" s="29">
        <v>12</v>
      </c>
      <c r="D778" s="30" t="str">
        <f>VLOOKUP(Table4[[#This Row],[Term ID]],Vlookup_Term!A:B,2,FALSE)</f>
        <v>Spring 2018</v>
      </c>
      <c r="E778" s="7">
        <v>4.3000001907348633</v>
      </c>
    </row>
    <row r="779" spans="1:5">
      <c r="A779" s="19" t="s">
        <v>50</v>
      </c>
      <c r="B779" s="28" t="s">
        <v>40</v>
      </c>
      <c r="C779" s="29">
        <v>12</v>
      </c>
      <c r="D779" s="30" t="str">
        <f>VLOOKUP(Table4[[#This Row],[Term ID]],Vlookup_Term!A:B,2,FALSE)</f>
        <v>Spring 2018</v>
      </c>
      <c r="E779" s="7">
        <v>4.3000001907348633</v>
      </c>
    </row>
    <row r="780" spans="1:5">
      <c r="A780" s="19" t="s">
        <v>50</v>
      </c>
      <c r="B780" s="28" t="s">
        <v>41</v>
      </c>
      <c r="C780" s="29">
        <v>12</v>
      </c>
      <c r="D780" s="30" t="str">
        <f>VLOOKUP(Table4[[#This Row],[Term ID]],Vlookup_Term!A:B,2,FALSE)</f>
        <v>Spring 2018</v>
      </c>
      <c r="E780" s="7">
        <v>4.3000001907348633</v>
      </c>
    </row>
    <row r="781" spans="1:5">
      <c r="A781" s="19" t="s">
        <v>50</v>
      </c>
      <c r="B781" s="28" t="s">
        <v>42</v>
      </c>
      <c r="C781" s="29">
        <v>12</v>
      </c>
      <c r="D781" s="30" t="str">
        <f>VLOOKUP(Table4[[#This Row],[Term ID]],Vlookup_Term!A:B,2,FALSE)</f>
        <v>Spring 2018</v>
      </c>
      <c r="E781" s="7">
        <v>4.0999999046325684</v>
      </c>
    </row>
    <row r="782" spans="1:5">
      <c r="A782" s="19" t="s">
        <v>51</v>
      </c>
      <c r="B782" s="28" t="s">
        <v>33</v>
      </c>
      <c r="C782" s="29">
        <v>12</v>
      </c>
      <c r="D782" s="30" t="str">
        <f>VLOOKUP(Table4[[#This Row],[Term ID]],Vlookup_Term!A:B,2,FALSE)</f>
        <v>Spring 2018</v>
      </c>
      <c r="E782" s="7">
        <v>4.0999999046325684</v>
      </c>
    </row>
    <row r="783" spans="1:5">
      <c r="A783" s="19" t="s">
        <v>51</v>
      </c>
      <c r="B783" s="28" t="s">
        <v>34</v>
      </c>
      <c r="C783" s="29">
        <v>12</v>
      </c>
      <c r="D783" s="30" t="str">
        <f>VLOOKUP(Table4[[#This Row],[Term ID]],Vlookup_Term!A:B,2,FALSE)</f>
        <v>Spring 2018</v>
      </c>
      <c r="E783" s="7">
        <v>4.1999998092651367</v>
      </c>
    </row>
    <row r="784" spans="1:5">
      <c r="A784" s="19" t="s">
        <v>51</v>
      </c>
      <c r="B784" s="28" t="s">
        <v>35</v>
      </c>
      <c r="C784" s="29">
        <v>12</v>
      </c>
      <c r="D784" s="30" t="str">
        <f>VLOOKUP(Table4[[#This Row],[Term ID]],Vlookup_Term!A:B,2,FALSE)</f>
        <v>Spring 2018</v>
      </c>
      <c r="E784" s="7">
        <v>4</v>
      </c>
    </row>
    <row r="785" spans="1:5">
      <c r="A785" s="19" t="s">
        <v>51</v>
      </c>
      <c r="B785" s="28" t="s">
        <v>36</v>
      </c>
      <c r="C785" s="29">
        <v>12</v>
      </c>
      <c r="D785" s="30" t="str">
        <f>VLOOKUP(Table4[[#This Row],[Term ID]],Vlookup_Term!A:B,2,FALSE)</f>
        <v>Spring 2018</v>
      </c>
      <c r="E785" s="7">
        <v>4.1999998092651367</v>
      </c>
    </row>
    <row r="786" spans="1:5">
      <c r="A786" s="19" t="s">
        <v>51</v>
      </c>
      <c r="B786" s="28" t="s">
        <v>37</v>
      </c>
      <c r="C786" s="29">
        <v>12</v>
      </c>
      <c r="D786" s="30" t="str">
        <f>VLOOKUP(Table4[[#This Row],[Term ID]],Vlookup_Term!A:B,2,FALSE)</f>
        <v>Spring 2018</v>
      </c>
      <c r="E786" s="7">
        <v>4.4000000953674316</v>
      </c>
    </row>
    <row r="787" spans="1:5">
      <c r="A787" s="19" t="s">
        <v>51</v>
      </c>
      <c r="B787" s="28" t="s">
        <v>38</v>
      </c>
      <c r="C787" s="29">
        <v>12</v>
      </c>
      <c r="D787" s="30" t="str">
        <f>VLOOKUP(Table4[[#This Row],[Term ID]],Vlookup_Term!A:B,2,FALSE)</f>
        <v>Spring 2018</v>
      </c>
      <c r="E787" s="7">
        <v>4.1999998092651367</v>
      </c>
    </row>
    <row r="788" spans="1:5">
      <c r="A788" s="19" t="s">
        <v>51</v>
      </c>
      <c r="B788" s="28" t="s">
        <v>39</v>
      </c>
      <c r="C788" s="29">
        <v>12</v>
      </c>
      <c r="D788" s="30" t="str">
        <f>VLOOKUP(Table4[[#This Row],[Term ID]],Vlookup_Term!A:B,2,FALSE)</f>
        <v>Spring 2018</v>
      </c>
      <c r="E788" s="7">
        <v>4.3000001907348633</v>
      </c>
    </row>
    <row r="789" spans="1:5">
      <c r="A789" s="19" t="s">
        <v>51</v>
      </c>
      <c r="B789" s="28" t="s">
        <v>40</v>
      </c>
      <c r="C789" s="29">
        <v>12</v>
      </c>
      <c r="D789" s="30" t="str">
        <f>VLOOKUP(Table4[[#This Row],[Term ID]],Vlookup_Term!A:B,2,FALSE)</f>
        <v>Spring 2018</v>
      </c>
      <c r="E789" s="7">
        <v>4.3000001907348633</v>
      </c>
    </row>
    <row r="790" spans="1:5">
      <c r="A790" s="19" t="s">
        <v>51</v>
      </c>
      <c r="B790" s="28" t="s">
        <v>41</v>
      </c>
      <c r="C790" s="29">
        <v>12</v>
      </c>
      <c r="D790" s="30" t="str">
        <f>VLOOKUP(Table4[[#This Row],[Term ID]],Vlookup_Term!A:B,2,FALSE)</f>
        <v>Spring 2018</v>
      </c>
      <c r="E790" s="7">
        <v>4.4000000953674316</v>
      </c>
    </row>
    <row r="791" spans="1:5">
      <c r="A791" s="19" t="s">
        <v>51</v>
      </c>
      <c r="B791" s="28" t="s">
        <v>42</v>
      </c>
      <c r="C791" s="29">
        <v>12</v>
      </c>
      <c r="D791" s="30" t="str">
        <f>VLOOKUP(Table4[[#This Row],[Term ID]],Vlookup_Term!A:B,2,FALSE)</f>
        <v>Spring 2018</v>
      </c>
      <c r="E791" s="7">
        <v>4</v>
      </c>
    </row>
    <row r="792" spans="1:5">
      <c r="A792" s="19" t="s">
        <v>52</v>
      </c>
      <c r="B792" s="28" t="s">
        <v>33</v>
      </c>
      <c r="C792" s="29">
        <v>12</v>
      </c>
      <c r="D792" s="30" t="str">
        <f>VLOOKUP(Table4[[#This Row],[Term ID]],Vlookup_Term!A:B,2,FALSE)</f>
        <v>Spring 2018</v>
      </c>
      <c r="E792" s="7">
        <v>4.5</v>
      </c>
    </row>
    <row r="793" spans="1:5">
      <c r="A793" s="19" t="s">
        <v>52</v>
      </c>
      <c r="B793" s="28" t="s">
        <v>34</v>
      </c>
      <c r="C793" s="29">
        <v>12</v>
      </c>
      <c r="D793" s="30" t="str">
        <f>VLOOKUP(Table4[[#This Row],[Term ID]],Vlookup_Term!A:B,2,FALSE)</f>
        <v>Spring 2018</v>
      </c>
      <c r="E793" s="7">
        <v>4.4000000953674316</v>
      </c>
    </row>
    <row r="794" spans="1:5">
      <c r="A794" s="19" t="s">
        <v>52</v>
      </c>
      <c r="B794" s="28" t="s">
        <v>35</v>
      </c>
      <c r="C794" s="29">
        <v>12</v>
      </c>
      <c r="D794" s="30" t="str">
        <f>VLOOKUP(Table4[[#This Row],[Term ID]],Vlookup_Term!A:B,2,FALSE)</f>
        <v>Spring 2018</v>
      </c>
      <c r="E794" s="7">
        <v>4.4000000953674316</v>
      </c>
    </row>
    <row r="795" spans="1:5">
      <c r="A795" s="19" t="s">
        <v>52</v>
      </c>
      <c r="B795" s="28" t="s">
        <v>36</v>
      </c>
      <c r="C795" s="29">
        <v>12</v>
      </c>
      <c r="D795" s="30" t="str">
        <f>VLOOKUP(Table4[[#This Row],[Term ID]],Vlookup_Term!A:B,2,FALSE)</f>
        <v>Spring 2018</v>
      </c>
      <c r="E795" s="7">
        <v>4.3000001907348633</v>
      </c>
    </row>
    <row r="796" spans="1:5">
      <c r="A796" s="19" t="s">
        <v>52</v>
      </c>
      <c r="B796" s="28" t="s">
        <v>37</v>
      </c>
      <c r="C796" s="29">
        <v>12</v>
      </c>
      <c r="D796" s="30" t="str">
        <f>VLOOKUP(Table4[[#This Row],[Term ID]],Vlookup_Term!A:B,2,FALSE)</f>
        <v>Spring 2018</v>
      </c>
      <c r="E796" s="7">
        <v>4.5</v>
      </c>
    </row>
    <row r="797" spans="1:5">
      <c r="A797" s="19" t="s">
        <v>52</v>
      </c>
      <c r="B797" s="28" t="s">
        <v>38</v>
      </c>
      <c r="C797" s="29">
        <v>12</v>
      </c>
      <c r="D797" s="30" t="str">
        <f>VLOOKUP(Table4[[#This Row],[Term ID]],Vlookup_Term!A:B,2,FALSE)</f>
        <v>Spring 2018</v>
      </c>
      <c r="E797" s="7">
        <v>4.4000000953674316</v>
      </c>
    </row>
    <row r="798" spans="1:5">
      <c r="A798" s="19" t="s">
        <v>52</v>
      </c>
      <c r="B798" s="28" t="s">
        <v>39</v>
      </c>
      <c r="C798" s="29">
        <v>12</v>
      </c>
      <c r="D798" s="30" t="str">
        <f>VLOOKUP(Table4[[#This Row],[Term ID]],Vlookup_Term!A:B,2,FALSE)</f>
        <v>Spring 2018</v>
      </c>
      <c r="E798" s="7">
        <v>4.4000000953674316</v>
      </c>
    </row>
    <row r="799" spans="1:5">
      <c r="A799" s="19" t="s">
        <v>52</v>
      </c>
      <c r="B799" s="28" t="s">
        <v>40</v>
      </c>
      <c r="C799" s="29">
        <v>12</v>
      </c>
      <c r="D799" s="30" t="str">
        <f>VLOOKUP(Table4[[#This Row],[Term ID]],Vlookup_Term!A:B,2,FALSE)</f>
        <v>Spring 2018</v>
      </c>
      <c r="E799" s="7">
        <v>4.4000000953674316</v>
      </c>
    </row>
    <row r="800" spans="1:5">
      <c r="A800" s="19" t="s">
        <v>52</v>
      </c>
      <c r="B800" s="28" t="s">
        <v>41</v>
      </c>
      <c r="C800" s="29">
        <v>12</v>
      </c>
      <c r="D800" s="30" t="str">
        <f>VLOOKUP(Table4[[#This Row],[Term ID]],Vlookup_Term!A:B,2,FALSE)</f>
        <v>Spring 2018</v>
      </c>
      <c r="E800" s="7">
        <v>4.4000000953674316</v>
      </c>
    </row>
    <row r="801" spans="1:5">
      <c r="A801" s="19" t="s">
        <v>52</v>
      </c>
      <c r="B801" s="28" t="s">
        <v>42</v>
      </c>
      <c r="C801" s="29">
        <v>12</v>
      </c>
      <c r="D801" s="30" t="str">
        <f>VLOOKUP(Table4[[#This Row],[Term ID]],Vlookup_Term!A:B,2,FALSE)</f>
        <v>Spring 2018</v>
      </c>
      <c r="E801" s="7">
        <v>4.3000001907348633</v>
      </c>
    </row>
    <row r="802" spans="1:5">
      <c r="A802" s="19" t="s">
        <v>53</v>
      </c>
      <c r="B802" s="28" t="s">
        <v>33</v>
      </c>
      <c r="C802" s="29">
        <v>12</v>
      </c>
      <c r="D802" s="30" t="str">
        <f>VLOOKUP(Table4[[#This Row],[Term ID]],Vlookup_Term!A:B,2,FALSE)</f>
        <v>Spring 2018</v>
      </c>
      <c r="E802" s="33">
        <v>4.3</v>
      </c>
    </row>
    <row r="803" spans="1:5">
      <c r="A803" s="19" t="s">
        <v>53</v>
      </c>
      <c r="B803" s="28" t="s">
        <v>34</v>
      </c>
      <c r="C803" s="29">
        <v>12</v>
      </c>
      <c r="D803" s="30" t="str">
        <f>VLOOKUP(Table4[[#This Row],[Term ID]],Vlookup_Term!A:B,2,FALSE)</f>
        <v>Spring 2018</v>
      </c>
      <c r="E803" s="33">
        <v>4.2</v>
      </c>
    </row>
    <row r="804" spans="1:5">
      <c r="A804" s="19" t="s">
        <v>53</v>
      </c>
      <c r="B804" s="28" t="s">
        <v>35</v>
      </c>
      <c r="C804" s="29">
        <v>12</v>
      </c>
      <c r="D804" s="30" t="str">
        <f>VLOOKUP(Table4[[#This Row],[Term ID]],Vlookup_Term!A:B,2,FALSE)</f>
        <v>Spring 2018</v>
      </c>
      <c r="E804" s="33">
        <v>4.0999999999999996</v>
      </c>
    </row>
    <row r="805" spans="1:5">
      <c r="A805" s="19" t="s">
        <v>53</v>
      </c>
      <c r="B805" s="28" t="s">
        <v>36</v>
      </c>
      <c r="C805" s="29">
        <v>12</v>
      </c>
      <c r="D805" s="30" t="str">
        <f>VLOOKUP(Table4[[#This Row],[Term ID]],Vlookup_Term!A:B,2,FALSE)</f>
        <v>Spring 2018</v>
      </c>
      <c r="E805" s="33">
        <v>4.2</v>
      </c>
    </row>
    <row r="806" spans="1:5">
      <c r="A806" s="19" t="s">
        <v>53</v>
      </c>
      <c r="B806" s="28" t="s">
        <v>37</v>
      </c>
      <c r="C806" s="29">
        <v>12</v>
      </c>
      <c r="D806" s="30" t="str">
        <f>VLOOKUP(Table4[[#This Row],[Term ID]],Vlookup_Term!A:B,2,FALSE)</f>
        <v>Spring 2018</v>
      </c>
      <c r="E806" s="33">
        <v>4.3</v>
      </c>
    </row>
    <row r="807" spans="1:5">
      <c r="A807" s="19" t="s">
        <v>53</v>
      </c>
      <c r="B807" s="28" t="s">
        <v>38</v>
      </c>
      <c r="C807" s="29">
        <v>12</v>
      </c>
      <c r="D807" s="30" t="str">
        <f>VLOOKUP(Table4[[#This Row],[Term ID]],Vlookup_Term!A:B,2,FALSE)</f>
        <v>Spring 2018</v>
      </c>
      <c r="E807" s="33">
        <v>4.3</v>
      </c>
    </row>
    <row r="808" spans="1:5">
      <c r="A808" s="19" t="s">
        <v>53</v>
      </c>
      <c r="B808" s="28" t="s">
        <v>39</v>
      </c>
      <c r="C808" s="29">
        <v>12</v>
      </c>
      <c r="D808" s="30" t="str">
        <f>VLOOKUP(Table4[[#This Row],[Term ID]],Vlookup_Term!A:B,2,FALSE)</f>
        <v>Spring 2018</v>
      </c>
      <c r="E808" s="33">
        <v>4.2</v>
      </c>
    </row>
    <row r="809" spans="1:5">
      <c r="A809" s="19" t="s">
        <v>53</v>
      </c>
      <c r="B809" s="28" t="s">
        <v>40</v>
      </c>
      <c r="C809" s="29">
        <v>12</v>
      </c>
      <c r="D809" s="30" t="str">
        <f>VLOOKUP(Table4[[#This Row],[Term ID]],Vlookup_Term!A:B,2,FALSE)</f>
        <v>Spring 2018</v>
      </c>
      <c r="E809" s="33">
        <v>4.2</v>
      </c>
    </row>
    <row r="810" spans="1:5">
      <c r="A810" s="19" t="s">
        <v>53</v>
      </c>
      <c r="B810" s="28" t="s">
        <v>41</v>
      </c>
      <c r="C810" s="29">
        <v>12</v>
      </c>
      <c r="D810" s="30" t="str">
        <f>VLOOKUP(Table4[[#This Row],[Term ID]],Vlookup_Term!A:B,2,FALSE)</f>
        <v>Spring 2018</v>
      </c>
      <c r="E810" s="33">
        <v>4.3</v>
      </c>
    </row>
    <row r="811" spans="1:5">
      <c r="A811" s="19" t="s">
        <v>53</v>
      </c>
      <c r="B811" s="28" t="s">
        <v>42</v>
      </c>
      <c r="C811" s="29">
        <v>12</v>
      </c>
      <c r="D811" s="30" t="str">
        <f>VLOOKUP(Table4[[#This Row],[Term ID]],Vlookup_Term!A:B,2,FALSE)</f>
        <v>Spring 2018</v>
      </c>
      <c r="E811" s="33">
        <v>4.0999999999999996</v>
      </c>
    </row>
    <row r="812" spans="1:5">
      <c r="A812" s="19" t="s">
        <v>54</v>
      </c>
      <c r="B812" s="28" t="s">
        <v>33</v>
      </c>
      <c r="C812" s="29">
        <v>12</v>
      </c>
      <c r="D812" s="30" t="str">
        <f>VLOOKUP(Table4[[#This Row],[Term ID]],Vlookup_Term!A:B,2,FALSE)</f>
        <v>Spring 2018</v>
      </c>
      <c r="E812" s="7">
        <v>4.1999998092651367</v>
      </c>
    </row>
    <row r="813" spans="1:5">
      <c r="A813" s="19" t="s">
        <v>54</v>
      </c>
      <c r="B813" s="28" t="s">
        <v>34</v>
      </c>
      <c r="C813" s="29">
        <v>12</v>
      </c>
      <c r="D813" s="30" t="str">
        <f>VLOOKUP(Table4[[#This Row],[Term ID]],Vlookup_Term!A:B,2,FALSE)</f>
        <v>Spring 2018</v>
      </c>
      <c r="E813" s="7">
        <v>4.1999998092651367</v>
      </c>
    </row>
    <row r="814" spans="1:5">
      <c r="A814" s="19" t="s">
        <v>54</v>
      </c>
      <c r="B814" s="28" t="s">
        <v>35</v>
      </c>
      <c r="C814" s="29">
        <v>12</v>
      </c>
      <c r="D814" s="30" t="str">
        <f>VLOOKUP(Table4[[#This Row],[Term ID]],Vlookup_Term!A:B,2,FALSE)</f>
        <v>Spring 2018</v>
      </c>
      <c r="E814" s="7">
        <v>4.0999999046325684</v>
      </c>
    </row>
    <row r="815" spans="1:5">
      <c r="A815" s="19" t="s">
        <v>54</v>
      </c>
      <c r="B815" s="28" t="s">
        <v>36</v>
      </c>
      <c r="C815" s="29">
        <v>12</v>
      </c>
      <c r="D815" s="30" t="str">
        <f>VLOOKUP(Table4[[#This Row],[Term ID]],Vlookup_Term!A:B,2,FALSE)</f>
        <v>Spring 2018</v>
      </c>
      <c r="E815" s="7">
        <v>4.1999998092651367</v>
      </c>
    </row>
    <row r="816" spans="1:5">
      <c r="A816" s="19" t="s">
        <v>54</v>
      </c>
      <c r="B816" s="28" t="s">
        <v>37</v>
      </c>
      <c r="C816" s="29">
        <v>12</v>
      </c>
      <c r="D816" s="30" t="str">
        <f>VLOOKUP(Table4[[#This Row],[Term ID]],Vlookup_Term!A:B,2,FALSE)</f>
        <v>Spring 2018</v>
      </c>
      <c r="E816" s="7">
        <v>4.4000000953674316</v>
      </c>
    </row>
    <row r="817" spans="1:5">
      <c r="A817" s="19" t="s">
        <v>54</v>
      </c>
      <c r="B817" s="28" t="s">
        <v>38</v>
      </c>
      <c r="C817" s="29">
        <v>12</v>
      </c>
      <c r="D817" s="30" t="str">
        <f>VLOOKUP(Table4[[#This Row],[Term ID]],Vlookup_Term!A:B,2,FALSE)</f>
        <v>Spring 2018</v>
      </c>
      <c r="E817" s="7">
        <v>4.1999998092651367</v>
      </c>
    </row>
    <row r="818" spans="1:5">
      <c r="A818" s="19" t="s">
        <v>54</v>
      </c>
      <c r="B818" s="28" t="s">
        <v>39</v>
      </c>
      <c r="C818" s="29">
        <v>12</v>
      </c>
      <c r="D818" s="30" t="str">
        <f>VLOOKUP(Table4[[#This Row],[Term ID]],Vlookup_Term!A:B,2,FALSE)</f>
        <v>Spring 2018</v>
      </c>
      <c r="E818" s="7">
        <v>4.4000000953674316</v>
      </c>
    </row>
    <row r="819" spans="1:5">
      <c r="A819" s="19" t="s">
        <v>54</v>
      </c>
      <c r="B819" s="28" t="s">
        <v>40</v>
      </c>
      <c r="C819" s="29">
        <v>12</v>
      </c>
      <c r="D819" s="30" t="str">
        <f>VLOOKUP(Table4[[#This Row],[Term ID]],Vlookup_Term!A:B,2,FALSE)</f>
        <v>Spring 2018</v>
      </c>
      <c r="E819" s="7">
        <v>4.3000001907348633</v>
      </c>
    </row>
    <row r="820" spans="1:5">
      <c r="A820" s="19" t="s">
        <v>54</v>
      </c>
      <c r="B820" s="28" t="s">
        <v>41</v>
      </c>
      <c r="C820" s="29">
        <v>12</v>
      </c>
      <c r="D820" s="30" t="str">
        <f>VLOOKUP(Table4[[#This Row],[Term ID]],Vlookup_Term!A:B,2,FALSE)</f>
        <v>Spring 2018</v>
      </c>
      <c r="E820" s="7">
        <v>4.5</v>
      </c>
    </row>
    <row r="821" spans="1:5">
      <c r="A821" s="19" t="s">
        <v>54</v>
      </c>
      <c r="B821" s="28" t="s">
        <v>42</v>
      </c>
      <c r="C821" s="29">
        <v>12</v>
      </c>
      <c r="D821" s="30" t="str">
        <f>VLOOKUP(Table4[[#This Row],[Term ID]],Vlookup_Term!A:B,2,FALSE)</f>
        <v>Spring 2018</v>
      </c>
      <c r="E821" s="7">
        <v>4.0999999046325684</v>
      </c>
    </row>
    <row r="822" spans="1:5">
      <c r="A822" s="19" t="s">
        <v>55</v>
      </c>
      <c r="B822" s="28" t="s">
        <v>33</v>
      </c>
      <c r="C822" s="29">
        <v>12</v>
      </c>
      <c r="D822" s="30" t="str">
        <f>VLOOKUP(Table4[[#This Row],[Term ID]],Vlookup_Term!A:B,2,FALSE)</f>
        <v>Spring 2018</v>
      </c>
      <c r="E822" s="7">
        <v>4.5</v>
      </c>
    </row>
    <row r="823" spans="1:5">
      <c r="A823" s="19" t="s">
        <v>55</v>
      </c>
      <c r="B823" s="28" t="s">
        <v>34</v>
      </c>
      <c r="C823" s="29">
        <v>12</v>
      </c>
      <c r="D823" s="30" t="str">
        <f>VLOOKUP(Table4[[#This Row],[Term ID]],Vlookup_Term!A:B,2,FALSE)</f>
        <v>Spring 2018</v>
      </c>
      <c r="E823" s="7">
        <v>4.5</v>
      </c>
    </row>
    <row r="824" spans="1:5">
      <c r="A824" s="19" t="s">
        <v>55</v>
      </c>
      <c r="B824" s="28" t="s">
        <v>35</v>
      </c>
      <c r="C824" s="29">
        <v>12</v>
      </c>
      <c r="D824" s="30" t="str">
        <f>VLOOKUP(Table4[[#This Row],[Term ID]],Vlookup_Term!A:B,2,FALSE)</f>
        <v>Spring 2018</v>
      </c>
      <c r="E824" s="7">
        <v>4.4000000953674316</v>
      </c>
    </row>
    <row r="825" spans="1:5">
      <c r="A825" s="19" t="s">
        <v>55</v>
      </c>
      <c r="B825" s="28" t="s">
        <v>36</v>
      </c>
      <c r="C825" s="29">
        <v>12</v>
      </c>
      <c r="D825" s="30" t="str">
        <f>VLOOKUP(Table4[[#This Row],[Term ID]],Vlookup_Term!A:B,2,FALSE)</f>
        <v>Spring 2018</v>
      </c>
      <c r="E825" s="7">
        <v>4.4000000953674316</v>
      </c>
    </row>
    <row r="826" spans="1:5">
      <c r="A826" s="19" t="s">
        <v>55</v>
      </c>
      <c r="B826" s="28" t="s">
        <v>37</v>
      </c>
      <c r="C826" s="29">
        <v>12</v>
      </c>
      <c r="D826" s="30" t="str">
        <f>VLOOKUP(Table4[[#This Row],[Term ID]],Vlookup_Term!A:B,2,FALSE)</f>
        <v>Spring 2018</v>
      </c>
      <c r="E826" s="7">
        <v>4.5999999046325684</v>
      </c>
    </row>
    <row r="827" spans="1:5">
      <c r="A827" s="19" t="s">
        <v>55</v>
      </c>
      <c r="B827" s="28" t="s">
        <v>38</v>
      </c>
      <c r="C827" s="29">
        <v>12</v>
      </c>
      <c r="D827" s="30" t="str">
        <f>VLOOKUP(Table4[[#This Row],[Term ID]],Vlookup_Term!A:B,2,FALSE)</f>
        <v>Spring 2018</v>
      </c>
      <c r="E827" s="7">
        <v>4.5</v>
      </c>
    </row>
    <row r="828" spans="1:5">
      <c r="A828" s="19" t="s">
        <v>55</v>
      </c>
      <c r="B828" s="28" t="s">
        <v>39</v>
      </c>
      <c r="C828" s="29">
        <v>12</v>
      </c>
      <c r="D828" s="30" t="str">
        <f>VLOOKUP(Table4[[#This Row],[Term ID]],Vlookup_Term!A:B,2,FALSE)</f>
        <v>Spring 2018</v>
      </c>
      <c r="E828" s="7">
        <v>4.5</v>
      </c>
    </row>
    <row r="829" spans="1:5">
      <c r="A829" s="19" t="s">
        <v>55</v>
      </c>
      <c r="B829" s="28" t="s">
        <v>40</v>
      </c>
      <c r="C829" s="29">
        <v>12</v>
      </c>
      <c r="D829" s="30" t="str">
        <f>VLOOKUP(Table4[[#This Row],[Term ID]],Vlookup_Term!A:B,2,FALSE)</f>
        <v>Spring 2018</v>
      </c>
      <c r="E829" s="7">
        <v>4.5</v>
      </c>
    </row>
    <row r="830" spans="1:5">
      <c r="A830" s="19" t="s">
        <v>55</v>
      </c>
      <c r="B830" s="28" t="s">
        <v>41</v>
      </c>
      <c r="C830" s="29">
        <v>12</v>
      </c>
      <c r="D830" s="30" t="str">
        <f>VLOOKUP(Table4[[#This Row],[Term ID]],Vlookup_Term!A:B,2,FALSE)</f>
        <v>Spring 2018</v>
      </c>
      <c r="E830" s="7">
        <v>4.4000000953674316</v>
      </c>
    </row>
    <row r="831" spans="1:5">
      <c r="A831" s="19" t="s">
        <v>55</v>
      </c>
      <c r="B831" s="28" t="s">
        <v>42</v>
      </c>
      <c r="C831" s="29">
        <v>12</v>
      </c>
      <c r="D831" s="30" t="str">
        <f>VLOOKUP(Table4[[#This Row],[Term ID]],Vlookup_Term!A:B,2,FALSE)</f>
        <v>Spring 2018</v>
      </c>
      <c r="E831" s="7">
        <v>4.5</v>
      </c>
    </row>
    <row r="832" spans="1:5">
      <c r="A832" s="19" t="s">
        <v>56</v>
      </c>
      <c r="B832" s="28" t="s">
        <v>33</v>
      </c>
      <c r="C832" s="29">
        <v>12</v>
      </c>
      <c r="D832" s="30" t="str">
        <f>VLOOKUP(Table4[[#This Row],[Term ID]],Vlookup_Term!A:B,2,FALSE)</f>
        <v>Spring 2018</v>
      </c>
      <c r="E832" s="33">
        <v>4.2</v>
      </c>
    </row>
    <row r="833" spans="1:5">
      <c r="A833" s="19" t="s">
        <v>56</v>
      </c>
      <c r="B833" s="28" t="s">
        <v>34</v>
      </c>
      <c r="C833" s="29">
        <v>12</v>
      </c>
      <c r="D833" s="30" t="str">
        <f>VLOOKUP(Table4[[#This Row],[Term ID]],Vlookup_Term!A:B,2,FALSE)</f>
        <v>Spring 2018</v>
      </c>
      <c r="E833" s="33">
        <v>4.2</v>
      </c>
    </row>
    <row r="834" spans="1:5">
      <c r="A834" s="19" t="s">
        <v>56</v>
      </c>
      <c r="B834" s="28" t="s">
        <v>35</v>
      </c>
      <c r="C834" s="29">
        <v>12</v>
      </c>
      <c r="D834" s="30" t="str">
        <f>VLOOKUP(Table4[[#This Row],[Term ID]],Vlookup_Term!A:B,2,FALSE)</f>
        <v>Spring 2018</v>
      </c>
      <c r="E834" s="33">
        <v>4.0999999999999996</v>
      </c>
    </row>
    <row r="835" spans="1:5">
      <c r="A835" s="19" t="s">
        <v>56</v>
      </c>
      <c r="B835" s="28" t="s">
        <v>36</v>
      </c>
      <c r="C835" s="29">
        <v>12</v>
      </c>
      <c r="D835" s="30" t="str">
        <f>VLOOKUP(Table4[[#This Row],[Term ID]],Vlookup_Term!A:B,2,FALSE)</f>
        <v>Spring 2018</v>
      </c>
      <c r="E835" s="33">
        <v>4.0999999999999996</v>
      </c>
    </row>
    <row r="836" spans="1:5">
      <c r="A836" s="19" t="s">
        <v>56</v>
      </c>
      <c r="B836" s="28" t="s">
        <v>37</v>
      </c>
      <c r="C836" s="29">
        <v>12</v>
      </c>
      <c r="D836" s="30" t="str">
        <f>VLOOKUP(Table4[[#This Row],[Term ID]],Vlookup_Term!A:B,2,FALSE)</f>
        <v>Spring 2018</v>
      </c>
      <c r="E836" s="33">
        <v>4.4000000000000004</v>
      </c>
    </row>
    <row r="837" spans="1:5">
      <c r="A837" s="19" t="s">
        <v>56</v>
      </c>
      <c r="B837" s="28" t="s">
        <v>38</v>
      </c>
      <c r="C837" s="29">
        <v>12</v>
      </c>
      <c r="D837" s="30" t="str">
        <f>VLOOKUP(Table4[[#This Row],[Term ID]],Vlookup_Term!A:B,2,FALSE)</f>
        <v>Spring 2018</v>
      </c>
      <c r="E837" s="33">
        <v>4.2</v>
      </c>
    </row>
    <row r="838" spans="1:5">
      <c r="A838" s="19" t="s">
        <v>56</v>
      </c>
      <c r="B838" s="28" t="s">
        <v>39</v>
      </c>
      <c r="C838" s="29">
        <v>12</v>
      </c>
      <c r="D838" s="30" t="str">
        <f>VLOOKUP(Table4[[#This Row],[Term ID]],Vlookup_Term!A:B,2,FALSE)</f>
        <v>Spring 2018</v>
      </c>
      <c r="E838" s="33">
        <v>4.3</v>
      </c>
    </row>
    <row r="839" spans="1:5">
      <c r="A839" s="19" t="s">
        <v>56</v>
      </c>
      <c r="B839" s="28" t="s">
        <v>40</v>
      </c>
      <c r="C839" s="29">
        <v>12</v>
      </c>
      <c r="D839" s="30" t="str">
        <f>VLOOKUP(Table4[[#This Row],[Term ID]],Vlookup_Term!A:B,2,FALSE)</f>
        <v>Spring 2018</v>
      </c>
      <c r="E839" s="33">
        <v>4.2</v>
      </c>
    </row>
    <row r="840" spans="1:5">
      <c r="A840" s="19" t="s">
        <v>56</v>
      </c>
      <c r="B840" s="28" t="s">
        <v>41</v>
      </c>
      <c r="C840" s="29">
        <v>12</v>
      </c>
      <c r="D840" s="30" t="str">
        <f>VLOOKUP(Table4[[#This Row],[Term ID]],Vlookup_Term!A:B,2,FALSE)</f>
        <v>Spring 2018</v>
      </c>
      <c r="E840" s="33">
        <v>4.3</v>
      </c>
    </row>
    <row r="841" spans="1:5">
      <c r="A841" s="25" t="s">
        <v>56</v>
      </c>
      <c r="B841" s="31" t="s">
        <v>42</v>
      </c>
      <c r="C841" s="29">
        <v>12</v>
      </c>
      <c r="D841" s="32" t="str">
        <f>VLOOKUP(Table4[[#This Row],[Term ID]],Vlookup_Term!A:B,2,FALSE)</f>
        <v>Spring 2018</v>
      </c>
      <c r="E841" s="33">
        <v>4.0999999999999996</v>
      </c>
    </row>
    <row r="842" spans="1:5">
      <c r="A842" s="19" t="s">
        <v>50</v>
      </c>
      <c r="B842" s="28" t="s">
        <v>33</v>
      </c>
      <c r="C842" s="29">
        <v>13</v>
      </c>
      <c r="D842" s="30" t="str">
        <f>VLOOKUP(Table4[[#This Row],[Term ID]],Vlookup_Term!A:B,2,FALSE)</f>
        <v>Fall 2018</v>
      </c>
      <c r="E842" s="7">
        <v>4.0999999046325684</v>
      </c>
    </row>
    <row r="843" spans="1:5">
      <c r="A843" s="19" t="s">
        <v>50</v>
      </c>
      <c r="B843" s="28" t="s">
        <v>34</v>
      </c>
      <c r="C843" s="29">
        <v>13</v>
      </c>
      <c r="D843" s="30" t="str">
        <f>VLOOKUP(Table4[[#This Row],[Term ID]],Vlookup_Term!A:B,2,FALSE)</f>
        <v>Fall 2018</v>
      </c>
      <c r="E843" s="7">
        <v>4.0999999046325684</v>
      </c>
    </row>
    <row r="844" spans="1:5">
      <c r="A844" s="19" t="s">
        <v>50</v>
      </c>
      <c r="B844" s="28" t="s">
        <v>35</v>
      </c>
      <c r="C844" s="29">
        <v>13</v>
      </c>
      <c r="D844" s="30" t="str">
        <f>VLOOKUP(Table4[[#This Row],[Term ID]],Vlookup_Term!A:B,2,FALSE)</f>
        <v>Fall 2018</v>
      </c>
      <c r="E844" s="7">
        <v>4</v>
      </c>
    </row>
    <row r="845" spans="1:5">
      <c r="A845" s="19" t="s">
        <v>50</v>
      </c>
      <c r="B845" s="28" t="s">
        <v>36</v>
      </c>
      <c r="C845" s="29">
        <v>13</v>
      </c>
      <c r="D845" s="30" t="str">
        <f>VLOOKUP(Table4[[#This Row],[Term ID]],Vlookup_Term!A:B,2,FALSE)</f>
        <v>Fall 2018</v>
      </c>
      <c r="E845" s="7">
        <v>4.1999998092651367</v>
      </c>
    </row>
    <row r="846" spans="1:5">
      <c r="A846" s="19" t="s">
        <v>50</v>
      </c>
      <c r="B846" s="28" t="s">
        <v>37</v>
      </c>
      <c r="C846" s="29">
        <v>13</v>
      </c>
      <c r="D846" s="30" t="str">
        <f>VLOOKUP(Table4[[#This Row],[Term ID]],Vlookup_Term!A:B,2,FALSE)</f>
        <v>Fall 2018</v>
      </c>
      <c r="E846" s="7">
        <v>4.4000000953674316</v>
      </c>
    </row>
    <row r="847" spans="1:5">
      <c r="A847" s="19" t="s">
        <v>50</v>
      </c>
      <c r="B847" s="28" t="s">
        <v>38</v>
      </c>
      <c r="C847" s="29">
        <v>13</v>
      </c>
      <c r="D847" s="30" t="str">
        <f>VLOOKUP(Table4[[#This Row],[Term ID]],Vlookup_Term!A:B,2,FALSE)</f>
        <v>Fall 2018</v>
      </c>
      <c r="E847" s="7">
        <v>4.1999998092651367</v>
      </c>
    </row>
    <row r="848" spans="1:5">
      <c r="A848" s="19" t="s">
        <v>50</v>
      </c>
      <c r="B848" s="28" t="s">
        <v>39</v>
      </c>
      <c r="C848" s="29">
        <v>13</v>
      </c>
      <c r="D848" s="30" t="str">
        <f>VLOOKUP(Table4[[#This Row],[Term ID]],Vlookup_Term!A:B,2,FALSE)</f>
        <v>Fall 2018</v>
      </c>
      <c r="E848" s="7">
        <v>4.3000001907348633</v>
      </c>
    </row>
    <row r="849" spans="1:5">
      <c r="A849" s="19" t="s">
        <v>50</v>
      </c>
      <c r="B849" s="28" t="s">
        <v>40</v>
      </c>
      <c r="C849" s="29">
        <v>13</v>
      </c>
      <c r="D849" s="30" t="str">
        <f>VLOOKUP(Table4[[#This Row],[Term ID]],Vlookup_Term!A:B,2,FALSE)</f>
        <v>Fall 2018</v>
      </c>
      <c r="E849" s="7">
        <v>4.3000001907348633</v>
      </c>
    </row>
    <row r="850" spans="1:5">
      <c r="A850" s="19" t="s">
        <v>50</v>
      </c>
      <c r="B850" s="28" t="s">
        <v>41</v>
      </c>
      <c r="C850" s="29">
        <v>13</v>
      </c>
      <c r="D850" s="30" t="str">
        <f>VLOOKUP(Table4[[#This Row],[Term ID]],Vlookup_Term!A:B,2,FALSE)</f>
        <v>Fall 2018</v>
      </c>
      <c r="E850" s="7">
        <v>4.3000001907348633</v>
      </c>
    </row>
    <row r="851" spans="1:5">
      <c r="A851" s="19" t="s">
        <v>50</v>
      </c>
      <c r="B851" s="28" t="s">
        <v>42</v>
      </c>
      <c r="C851" s="29">
        <v>13</v>
      </c>
      <c r="D851" s="30" t="str">
        <f>VLOOKUP(Table4[[#This Row],[Term ID]],Vlookup_Term!A:B,2,FALSE)</f>
        <v>Fall 2018</v>
      </c>
      <c r="E851" s="7">
        <v>4</v>
      </c>
    </row>
    <row r="852" spans="1:5">
      <c r="A852" s="19" t="s">
        <v>51</v>
      </c>
      <c r="B852" s="28" t="s">
        <v>33</v>
      </c>
      <c r="C852" s="29">
        <v>13</v>
      </c>
      <c r="D852" s="30" t="str">
        <f>VLOOKUP(Table4[[#This Row],[Term ID]],Vlookup_Term!A:B,2,FALSE)</f>
        <v>Fall 2018</v>
      </c>
      <c r="E852" s="7">
        <v>3.9000000953674316</v>
      </c>
    </row>
    <row r="853" spans="1:5">
      <c r="A853" s="19" t="s">
        <v>51</v>
      </c>
      <c r="B853" s="28" t="s">
        <v>34</v>
      </c>
      <c r="C853" s="29">
        <v>13</v>
      </c>
      <c r="D853" s="30" t="str">
        <f>VLOOKUP(Table4[[#This Row],[Term ID]],Vlookup_Term!A:B,2,FALSE)</f>
        <v>Fall 2018</v>
      </c>
      <c r="E853" s="7">
        <v>3.9000000953674316</v>
      </c>
    </row>
    <row r="854" spans="1:5">
      <c r="A854" s="19" t="s">
        <v>51</v>
      </c>
      <c r="B854" s="28" t="s">
        <v>35</v>
      </c>
      <c r="C854" s="29">
        <v>13</v>
      </c>
      <c r="D854" s="30" t="str">
        <f>VLOOKUP(Table4[[#This Row],[Term ID]],Vlookup_Term!A:B,2,FALSE)</f>
        <v>Fall 2018</v>
      </c>
      <c r="E854" s="7">
        <v>3.7000000476837158</v>
      </c>
    </row>
    <row r="855" spans="1:5">
      <c r="A855" s="19" t="s">
        <v>51</v>
      </c>
      <c r="B855" s="28" t="s">
        <v>36</v>
      </c>
      <c r="C855" s="29">
        <v>13</v>
      </c>
      <c r="D855" s="30" t="str">
        <f>VLOOKUP(Table4[[#This Row],[Term ID]],Vlookup_Term!A:B,2,FALSE)</f>
        <v>Fall 2018</v>
      </c>
      <c r="E855" s="7">
        <v>4</v>
      </c>
    </row>
    <row r="856" spans="1:5">
      <c r="A856" s="19" t="s">
        <v>51</v>
      </c>
      <c r="B856" s="28" t="s">
        <v>37</v>
      </c>
      <c r="C856" s="29">
        <v>13</v>
      </c>
      <c r="D856" s="30" t="str">
        <f>VLOOKUP(Table4[[#This Row],[Term ID]],Vlookup_Term!A:B,2,FALSE)</f>
        <v>Fall 2018</v>
      </c>
      <c r="E856" s="7">
        <v>4.3000001907348633</v>
      </c>
    </row>
    <row r="857" spans="1:5">
      <c r="A857" s="19" t="s">
        <v>51</v>
      </c>
      <c r="B857" s="28" t="s">
        <v>38</v>
      </c>
      <c r="C857" s="29">
        <v>13</v>
      </c>
      <c r="D857" s="30" t="str">
        <f>VLOOKUP(Table4[[#This Row],[Term ID]],Vlookup_Term!A:B,2,FALSE)</f>
        <v>Fall 2018</v>
      </c>
      <c r="E857" s="7">
        <v>4</v>
      </c>
    </row>
    <row r="858" spans="1:5">
      <c r="A858" s="19" t="s">
        <v>51</v>
      </c>
      <c r="B858" s="28" t="s">
        <v>39</v>
      </c>
      <c r="C858" s="29">
        <v>13</v>
      </c>
      <c r="D858" s="30" t="str">
        <f>VLOOKUP(Table4[[#This Row],[Term ID]],Vlookup_Term!A:B,2,FALSE)</f>
        <v>Fall 2018</v>
      </c>
      <c r="E858" s="7">
        <v>4.1999998092651367</v>
      </c>
    </row>
    <row r="859" spans="1:5">
      <c r="A859" s="19" t="s">
        <v>51</v>
      </c>
      <c r="B859" s="28" t="s">
        <v>40</v>
      </c>
      <c r="C859" s="29">
        <v>13</v>
      </c>
      <c r="D859" s="30" t="str">
        <f>VLOOKUP(Table4[[#This Row],[Term ID]],Vlookup_Term!A:B,2,FALSE)</f>
        <v>Fall 2018</v>
      </c>
      <c r="E859" s="7">
        <v>3.9000000953674316</v>
      </c>
    </row>
    <row r="860" spans="1:5">
      <c r="A860" s="19" t="s">
        <v>51</v>
      </c>
      <c r="B860" s="28" t="s">
        <v>41</v>
      </c>
      <c r="C860" s="29">
        <v>13</v>
      </c>
      <c r="D860" s="30" t="str">
        <f>VLOOKUP(Table4[[#This Row],[Term ID]],Vlookup_Term!A:B,2,FALSE)</f>
        <v>Fall 2018</v>
      </c>
      <c r="E860" s="7">
        <v>4.3000001907348633</v>
      </c>
    </row>
    <row r="861" spans="1:5">
      <c r="A861" s="19" t="s">
        <v>51</v>
      </c>
      <c r="B861" s="28" t="s">
        <v>42</v>
      </c>
      <c r="C861" s="29">
        <v>13</v>
      </c>
      <c r="D861" s="30" t="str">
        <f>VLOOKUP(Table4[[#This Row],[Term ID]],Vlookup_Term!A:B,2,FALSE)</f>
        <v>Fall 2018</v>
      </c>
      <c r="E861" s="7">
        <v>3.7999999523162842</v>
      </c>
    </row>
    <row r="862" spans="1:5">
      <c r="A862" s="19" t="s">
        <v>52</v>
      </c>
      <c r="B862" s="28" t="s">
        <v>33</v>
      </c>
      <c r="C862" s="29">
        <v>13</v>
      </c>
      <c r="D862" s="30" t="str">
        <f>VLOOKUP(Table4[[#This Row],[Term ID]],Vlookup_Term!A:B,2,FALSE)</f>
        <v>Fall 2018</v>
      </c>
      <c r="E862" s="7">
        <v>4.5</v>
      </c>
    </row>
    <row r="863" spans="1:5">
      <c r="A863" s="19" t="s">
        <v>52</v>
      </c>
      <c r="B863" s="28" t="s">
        <v>34</v>
      </c>
      <c r="C863" s="29">
        <v>13</v>
      </c>
      <c r="D863" s="30" t="str">
        <f>VLOOKUP(Table4[[#This Row],[Term ID]],Vlookup_Term!A:B,2,FALSE)</f>
        <v>Fall 2018</v>
      </c>
      <c r="E863" s="7">
        <v>4.4000000953674316</v>
      </c>
    </row>
    <row r="864" spans="1:5">
      <c r="A864" s="19" t="s">
        <v>52</v>
      </c>
      <c r="B864" s="28" t="s">
        <v>35</v>
      </c>
      <c r="C864" s="29">
        <v>13</v>
      </c>
      <c r="D864" s="30" t="str">
        <f>VLOOKUP(Table4[[#This Row],[Term ID]],Vlookup_Term!A:B,2,FALSE)</f>
        <v>Fall 2018</v>
      </c>
      <c r="E864" s="7">
        <v>4.3000001907348633</v>
      </c>
    </row>
    <row r="865" spans="1:5">
      <c r="A865" s="19" t="s">
        <v>52</v>
      </c>
      <c r="B865" s="28" t="s">
        <v>36</v>
      </c>
      <c r="C865" s="29">
        <v>13</v>
      </c>
      <c r="D865" s="30" t="str">
        <f>VLOOKUP(Table4[[#This Row],[Term ID]],Vlookup_Term!A:B,2,FALSE)</f>
        <v>Fall 2018</v>
      </c>
      <c r="E865" s="7">
        <v>4.3000001907348633</v>
      </c>
    </row>
    <row r="866" spans="1:5">
      <c r="A866" s="19" t="s">
        <v>52</v>
      </c>
      <c r="B866" s="28" t="s">
        <v>37</v>
      </c>
      <c r="C866" s="29">
        <v>13</v>
      </c>
      <c r="D866" s="30" t="str">
        <f>VLOOKUP(Table4[[#This Row],[Term ID]],Vlookup_Term!A:B,2,FALSE)</f>
        <v>Fall 2018</v>
      </c>
      <c r="E866" s="7">
        <v>4.5999999046325684</v>
      </c>
    </row>
    <row r="867" spans="1:5">
      <c r="A867" s="19" t="s">
        <v>52</v>
      </c>
      <c r="B867" s="28" t="s">
        <v>38</v>
      </c>
      <c r="C867" s="29">
        <v>13</v>
      </c>
      <c r="D867" s="30" t="str">
        <f>VLOOKUP(Table4[[#This Row],[Term ID]],Vlookup_Term!A:B,2,FALSE)</f>
        <v>Fall 2018</v>
      </c>
      <c r="E867" s="7">
        <v>4.4000000953674316</v>
      </c>
    </row>
    <row r="868" spans="1:5">
      <c r="A868" s="19" t="s">
        <v>52</v>
      </c>
      <c r="B868" s="28" t="s">
        <v>39</v>
      </c>
      <c r="C868" s="29">
        <v>13</v>
      </c>
      <c r="D868" s="30" t="str">
        <f>VLOOKUP(Table4[[#This Row],[Term ID]],Vlookup_Term!A:B,2,FALSE)</f>
        <v>Fall 2018</v>
      </c>
      <c r="E868" s="7">
        <v>4.3000001907348633</v>
      </c>
    </row>
    <row r="869" spans="1:5">
      <c r="A869" s="19" t="s">
        <v>52</v>
      </c>
      <c r="B869" s="28" t="s">
        <v>40</v>
      </c>
      <c r="C869" s="29">
        <v>13</v>
      </c>
      <c r="D869" s="30" t="str">
        <f>VLOOKUP(Table4[[#This Row],[Term ID]],Vlookup_Term!A:B,2,FALSE)</f>
        <v>Fall 2018</v>
      </c>
      <c r="E869" s="7">
        <v>4.3000001907348633</v>
      </c>
    </row>
    <row r="870" spans="1:5">
      <c r="A870" s="19" t="s">
        <v>52</v>
      </c>
      <c r="B870" s="28" t="s">
        <v>41</v>
      </c>
      <c r="C870" s="29">
        <v>13</v>
      </c>
      <c r="D870" s="30" t="str">
        <f>VLOOKUP(Table4[[#This Row],[Term ID]],Vlookup_Term!A:B,2,FALSE)</f>
        <v>Fall 2018</v>
      </c>
      <c r="E870" s="7">
        <v>4.4000000953674316</v>
      </c>
    </row>
    <row r="871" spans="1:5">
      <c r="A871" s="19" t="s">
        <v>52</v>
      </c>
      <c r="B871" s="28" t="s">
        <v>42</v>
      </c>
      <c r="C871" s="29">
        <v>13</v>
      </c>
      <c r="D871" s="30" t="str">
        <f>VLOOKUP(Table4[[#This Row],[Term ID]],Vlookup_Term!A:B,2,FALSE)</f>
        <v>Fall 2018</v>
      </c>
      <c r="E871" s="7">
        <v>4.4000000953674316</v>
      </c>
    </row>
    <row r="872" spans="1:5">
      <c r="A872" s="19" t="s">
        <v>53</v>
      </c>
      <c r="B872" s="28" t="s">
        <v>33</v>
      </c>
      <c r="C872" s="29">
        <v>13</v>
      </c>
      <c r="D872" s="30" t="str">
        <f>VLOOKUP(Table4[[#This Row],[Term ID]],Vlookup_Term!A:B,2,FALSE)</f>
        <v>Fall 2018</v>
      </c>
      <c r="E872" s="7">
        <v>4.1999998092651367</v>
      </c>
    </row>
    <row r="873" spans="1:5">
      <c r="A873" s="19" t="s">
        <v>53</v>
      </c>
      <c r="B873" s="28" t="s">
        <v>34</v>
      </c>
      <c r="C873" s="29">
        <v>13</v>
      </c>
      <c r="D873" s="30" t="str">
        <f>VLOOKUP(Table4[[#This Row],[Term ID]],Vlookup_Term!A:B,2,FALSE)</f>
        <v>Fall 2018</v>
      </c>
      <c r="E873" s="7">
        <v>4.0999999046325684</v>
      </c>
    </row>
    <row r="874" spans="1:5">
      <c r="A874" s="19" t="s">
        <v>53</v>
      </c>
      <c r="B874" s="28" t="s">
        <v>35</v>
      </c>
      <c r="C874" s="29">
        <v>13</v>
      </c>
      <c r="D874" s="30" t="str">
        <f>VLOOKUP(Table4[[#This Row],[Term ID]],Vlookup_Term!A:B,2,FALSE)</f>
        <v>Fall 2018</v>
      </c>
      <c r="E874" s="7">
        <v>4</v>
      </c>
    </row>
    <row r="875" spans="1:5">
      <c r="A875" s="19" t="s">
        <v>53</v>
      </c>
      <c r="B875" s="28" t="s">
        <v>36</v>
      </c>
      <c r="C875" s="29">
        <v>13</v>
      </c>
      <c r="D875" s="30" t="str">
        <f>VLOOKUP(Table4[[#This Row],[Term ID]],Vlookup_Term!A:B,2,FALSE)</f>
        <v>Fall 2018</v>
      </c>
      <c r="E875" s="7">
        <v>4.1999998092651367</v>
      </c>
    </row>
    <row r="876" spans="1:5">
      <c r="A876" s="19" t="s">
        <v>53</v>
      </c>
      <c r="B876" s="28" t="s">
        <v>37</v>
      </c>
      <c r="C876" s="29">
        <v>13</v>
      </c>
      <c r="D876" s="30" t="str">
        <f>VLOOKUP(Table4[[#This Row],[Term ID]],Vlookup_Term!A:B,2,FALSE)</f>
        <v>Fall 2018</v>
      </c>
      <c r="E876" s="7">
        <v>4.3000001907348633</v>
      </c>
    </row>
    <row r="877" spans="1:5">
      <c r="A877" s="19" t="s">
        <v>53</v>
      </c>
      <c r="B877" s="28" t="s">
        <v>38</v>
      </c>
      <c r="C877" s="29">
        <v>13</v>
      </c>
      <c r="D877" s="30" t="str">
        <f>VLOOKUP(Table4[[#This Row],[Term ID]],Vlookup_Term!A:B,2,FALSE)</f>
        <v>Fall 2018</v>
      </c>
      <c r="E877" s="7">
        <v>4.1999998092651367</v>
      </c>
    </row>
    <row r="878" spans="1:5">
      <c r="A878" s="19" t="s">
        <v>53</v>
      </c>
      <c r="B878" s="28" t="s">
        <v>39</v>
      </c>
      <c r="C878" s="29">
        <v>13</v>
      </c>
      <c r="D878" s="30" t="str">
        <f>VLOOKUP(Table4[[#This Row],[Term ID]],Vlookup_Term!A:B,2,FALSE)</f>
        <v>Fall 2018</v>
      </c>
      <c r="E878" s="7">
        <v>4.1999998092651367</v>
      </c>
    </row>
    <row r="879" spans="1:5">
      <c r="A879" s="19" t="s">
        <v>53</v>
      </c>
      <c r="B879" s="28" t="s">
        <v>40</v>
      </c>
      <c r="C879" s="29">
        <v>13</v>
      </c>
      <c r="D879" s="30" t="str">
        <f>VLOOKUP(Table4[[#This Row],[Term ID]],Vlookup_Term!A:B,2,FALSE)</f>
        <v>Fall 2018</v>
      </c>
      <c r="E879" s="7">
        <v>4.0999999046325684</v>
      </c>
    </row>
    <row r="880" spans="1:5">
      <c r="A880" s="19" t="s">
        <v>53</v>
      </c>
      <c r="B880" s="28" t="s">
        <v>41</v>
      </c>
      <c r="C880" s="29">
        <v>13</v>
      </c>
      <c r="D880" s="30" t="str">
        <f>VLOOKUP(Table4[[#This Row],[Term ID]],Vlookup_Term!A:B,2,FALSE)</f>
        <v>Fall 2018</v>
      </c>
      <c r="E880" s="7">
        <v>4.3000001907348633</v>
      </c>
    </row>
    <row r="881" spans="1:5">
      <c r="A881" s="19" t="s">
        <v>53</v>
      </c>
      <c r="B881" s="28" t="s">
        <v>42</v>
      </c>
      <c r="C881" s="29">
        <v>13</v>
      </c>
      <c r="D881" s="30" t="str">
        <f>VLOOKUP(Table4[[#This Row],[Term ID]],Vlookup_Term!A:B,2,FALSE)</f>
        <v>Fall 2018</v>
      </c>
      <c r="E881" s="7">
        <v>4</v>
      </c>
    </row>
    <row r="882" spans="1:5">
      <c r="A882" s="19" t="s">
        <v>54</v>
      </c>
      <c r="B882" s="28" t="s">
        <v>33</v>
      </c>
      <c r="C882" s="29">
        <v>13</v>
      </c>
      <c r="D882" s="30" t="str">
        <f>VLOOKUP(Table4[[#This Row],[Term ID]],Vlookup_Term!A:B,2,FALSE)</f>
        <v>Fall 2018</v>
      </c>
      <c r="E882" s="33">
        <v>4.2</v>
      </c>
    </row>
    <row r="883" spans="1:5">
      <c r="A883" s="19" t="s">
        <v>54</v>
      </c>
      <c r="B883" s="28" t="s">
        <v>34</v>
      </c>
      <c r="C883" s="29">
        <v>13</v>
      </c>
      <c r="D883" s="30" t="str">
        <f>VLOOKUP(Table4[[#This Row],[Term ID]],Vlookup_Term!A:B,2,FALSE)</f>
        <v>Fall 2018</v>
      </c>
      <c r="E883" s="33">
        <v>4.3</v>
      </c>
    </row>
    <row r="884" spans="1:5">
      <c r="A884" s="19" t="s">
        <v>54</v>
      </c>
      <c r="B884" s="28" t="s">
        <v>35</v>
      </c>
      <c r="C884" s="29">
        <v>13</v>
      </c>
      <c r="D884" s="30" t="str">
        <f>VLOOKUP(Table4[[#This Row],[Term ID]],Vlookup_Term!A:B,2,FALSE)</f>
        <v>Fall 2018</v>
      </c>
      <c r="E884" s="33">
        <v>4</v>
      </c>
    </row>
    <row r="885" spans="1:5">
      <c r="A885" s="19" t="s">
        <v>54</v>
      </c>
      <c r="B885" s="28" t="s">
        <v>36</v>
      </c>
      <c r="C885" s="29">
        <v>13</v>
      </c>
      <c r="D885" s="30" t="str">
        <f>VLOOKUP(Table4[[#This Row],[Term ID]],Vlookup_Term!A:B,2,FALSE)</f>
        <v>Fall 2018</v>
      </c>
      <c r="E885" s="33">
        <v>4.2</v>
      </c>
    </row>
    <row r="886" spans="1:5">
      <c r="A886" s="19" t="s">
        <v>54</v>
      </c>
      <c r="B886" s="28" t="s">
        <v>37</v>
      </c>
      <c r="C886" s="29">
        <v>13</v>
      </c>
      <c r="D886" s="30" t="str">
        <f>VLOOKUP(Table4[[#This Row],[Term ID]],Vlookup_Term!A:B,2,FALSE)</f>
        <v>Fall 2018</v>
      </c>
      <c r="E886" s="33">
        <v>4.4000000000000004</v>
      </c>
    </row>
    <row r="887" spans="1:5">
      <c r="A887" s="19" t="s">
        <v>54</v>
      </c>
      <c r="B887" s="28" t="s">
        <v>38</v>
      </c>
      <c r="C887" s="29">
        <v>13</v>
      </c>
      <c r="D887" s="30" t="str">
        <f>VLOOKUP(Table4[[#This Row],[Term ID]],Vlookup_Term!A:B,2,FALSE)</f>
        <v>Fall 2018</v>
      </c>
      <c r="E887" s="33">
        <v>4.2</v>
      </c>
    </row>
    <row r="888" spans="1:5">
      <c r="A888" s="19" t="s">
        <v>54</v>
      </c>
      <c r="B888" s="28" t="s">
        <v>39</v>
      </c>
      <c r="C888" s="29">
        <v>13</v>
      </c>
      <c r="D888" s="30" t="str">
        <f>VLOOKUP(Table4[[#This Row],[Term ID]],Vlookup_Term!A:B,2,FALSE)</f>
        <v>Fall 2018</v>
      </c>
      <c r="E888" s="33">
        <v>4.3</v>
      </c>
    </row>
    <row r="889" spans="1:5">
      <c r="A889" s="19" t="s">
        <v>54</v>
      </c>
      <c r="B889" s="28" t="s">
        <v>40</v>
      </c>
      <c r="C889" s="29">
        <v>13</v>
      </c>
      <c r="D889" s="30" t="str">
        <f>VLOOKUP(Table4[[#This Row],[Term ID]],Vlookup_Term!A:B,2,FALSE)</f>
        <v>Fall 2018</v>
      </c>
      <c r="E889" s="33">
        <v>4.2</v>
      </c>
    </row>
    <row r="890" spans="1:5">
      <c r="A890" s="19" t="s">
        <v>54</v>
      </c>
      <c r="B890" s="28" t="s">
        <v>41</v>
      </c>
      <c r="C890" s="29">
        <v>13</v>
      </c>
      <c r="D890" s="30" t="str">
        <f>VLOOKUP(Table4[[#This Row],[Term ID]],Vlookup_Term!A:B,2,FALSE)</f>
        <v>Fall 2018</v>
      </c>
      <c r="E890" s="33">
        <v>4.3</v>
      </c>
    </row>
    <row r="891" spans="1:5">
      <c r="A891" s="19" t="s">
        <v>54</v>
      </c>
      <c r="B891" s="28" t="s">
        <v>42</v>
      </c>
      <c r="C891" s="29">
        <v>13</v>
      </c>
      <c r="D891" s="30" t="str">
        <f>VLOOKUP(Table4[[#This Row],[Term ID]],Vlookup_Term!A:B,2,FALSE)</f>
        <v>Fall 2018</v>
      </c>
      <c r="E891" s="33">
        <v>4.0999999999999996</v>
      </c>
    </row>
    <row r="892" spans="1:5">
      <c r="A892" s="19" t="s">
        <v>55</v>
      </c>
      <c r="B892" s="28" t="s">
        <v>33</v>
      </c>
      <c r="C892" s="29">
        <v>13</v>
      </c>
      <c r="D892" s="30" t="str">
        <f>VLOOKUP(Table4[[#This Row],[Term ID]],Vlookup_Term!A:B,2,FALSE)</f>
        <v>Fall 2018</v>
      </c>
      <c r="E892" s="7">
        <v>4.5</v>
      </c>
    </row>
    <row r="893" spans="1:5">
      <c r="A893" s="19" t="s">
        <v>55</v>
      </c>
      <c r="B893" s="28" t="s">
        <v>34</v>
      </c>
      <c r="C893" s="29">
        <v>13</v>
      </c>
      <c r="D893" s="30" t="str">
        <f>VLOOKUP(Table4[[#This Row],[Term ID]],Vlookup_Term!A:B,2,FALSE)</f>
        <v>Fall 2018</v>
      </c>
      <c r="E893" s="7">
        <v>4.4000000953674316</v>
      </c>
    </row>
    <row r="894" spans="1:5">
      <c r="A894" s="19" t="s">
        <v>55</v>
      </c>
      <c r="B894" s="28" t="s">
        <v>35</v>
      </c>
      <c r="C894" s="29">
        <v>13</v>
      </c>
      <c r="D894" s="30" t="str">
        <f>VLOOKUP(Table4[[#This Row],[Term ID]],Vlookup_Term!A:B,2,FALSE)</f>
        <v>Fall 2018</v>
      </c>
      <c r="E894" s="7">
        <v>4.4000000953674316</v>
      </c>
    </row>
    <row r="895" spans="1:5">
      <c r="A895" s="19" t="s">
        <v>55</v>
      </c>
      <c r="B895" s="28" t="s">
        <v>36</v>
      </c>
      <c r="C895" s="29">
        <v>13</v>
      </c>
      <c r="D895" s="30" t="str">
        <f>VLOOKUP(Table4[[#This Row],[Term ID]],Vlookup_Term!A:B,2,FALSE)</f>
        <v>Fall 2018</v>
      </c>
      <c r="E895" s="7">
        <v>4.4000000953674316</v>
      </c>
    </row>
    <row r="896" spans="1:5">
      <c r="A896" s="19" t="s">
        <v>55</v>
      </c>
      <c r="B896" s="28" t="s">
        <v>37</v>
      </c>
      <c r="C896" s="29">
        <v>13</v>
      </c>
      <c r="D896" s="30" t="str">
        <f>VLOOKUP(Table4[[#This Row],[Term ID]],Vlookup_Term!A:B,2,FALSE)</f>
        <v>Fall 2018</v>
      </c>
      <c r="E896" s="7">
        <v>4.6999998092651367</v>
      </c>
    </row>
    <row r="897" spans="1:5">
      <c r="A897" s="19" t="s">
        <v>55</v>
      </c>
      <c r="B897" s="28" t="s">
        <v>38</v>
      </c>
      <c r="C897" s="29">
        <v>13</v>
      </c>
      <c r="D897" s="30" t="str">
        <f>VLOOKUP(Table4[[#This Row],[Term ID]],Vlookup_Term!A:B,2,FALSE)</f>
        <v>Fall 2018</v>
      </c>
      <c r="E897" s="7">
        <v>4.5</v>
      </c>
    </row>
    <row r="898" spans="1:5">
      <c r="A898" s="19" t="s">
        <v>55</v>
      </c>
      <c r="B898" s="28" t="s">
        <v>39</v>
      </c>
      <c r="C898" s="29">
        <v>13</v>
      </c>
      <c r="D898" s="30" t="str">
        <f>VLOOKUP(Table4[[#This Row],[Term ID]],Vlookup_Term!A:B,2,FALSE)</f>
        <v>Fall 2018</v>
      </c>
      <c r="E898" s="7">
        <v>4.5</v>
      </c>
    </row>
    <row r="899" spans="1:5">
      <c r="A899" s="19" t="s">
        <v>55</v>
      </c>
      <c r="B899" s="28" t="s">
        <v>40</v>
      </c>
      <c r="C899" s="29">
        <v>13</v>
      </c>
      <c r="D899" s="30" t="str">
        <f>VLOOKUP(Table4[[#This Row],[Term ID]],Vlookup_Term!A:B,2,FALSE)</f>
        <v>Fall 2018</v>
      </c>
      <c r="E899" s="7">
        <v>4.5</v>
      </c>
    </row>
    <row r="900" spans="1:5">
      <c r="A900" s="19" t="s">
        <v>55</v>
      </c>
      <c r="B900" s="28" t="s">
        <v>41</v>
      </c>
      <c r="C900" s="29">
        <v>13</v>
      </c>
      <c r="D900" s="30" t="str">
        <f>VLOOKUP(Table4[[#This Row],[Term ID]],Vlookup_Term!A:B,2,FALSE)</f>
        <v>Fall 2018</v>
      </c>
      <c r="E900" s="7">
        <v>4.5</v>
      </c>
    </row>
    <row r="901" spans="1:5">
      <c r="A901" s="19" t="s">
        <v>55</v>
      </c>
      <c r="B901" s="28" t="s">
        <v>42</v>
      </c>
      <c r="C901" s="29">
        <v>13</v>
      </c>
      <c r="D901" s="30" t="str">
        <f>VLOOKUP(Table4[[#This Row],[Term ID]],Vlookup_Term!A:B,2,FALSE)</f>
        <v>Fall 2018</v>
      </c>
      <c r="E901" s="7">
        <v>4.5</v>
      </c>
    </row>
    <row r="902" spans="1:5">
      <c r="A902" s="19" t="s">
        <v>56</v>
      </c>
      <c r="B902" s="28" t="s">
        <v>33</v>
      </c>
      <c r="C902" s="29">
        <v>13</v>
      </c>
      <c r="D902" s="30" t="str">
        <f>VLOOKUP(Table4[[#This Row],[Term ID]],Vlookup_Term!A:B,2,FALSE)</f>
        <v>Fall 2018</v>
      </c>
      <c r="E902" s="7">
        <v>4</v>
      </c>
    </row>
    <row r="903" spans="1:5">
      <c r="A903" s="19" t="s">
        <v>56</v>
      </c>
      <c r="B903" s="28" t="s">
        <v>34</v>
      </c>
      <c r="C903" s="29">
        <v>13</v>
      </c>
      <c r="D903" s="30" t="str">
        <f>VLOOKUP(Table4[[#This Row],[Term ID]],Vlookup_Term!A:B,2,FALSE)</f>
        <v>Fall 2018</v>
      </c>
      <c r="E903" s="7">
        <v>4</v>
      </c>
    </row>
    <row r="904" spans="1:5">
      <c r="A904" s="19" t="s">
        <v>56</v>
      </c>
      <c r="B904" s="28" t="s">
        <v>35</v>
      </c>
      <c r="C904" s="29">
        <v>13</v>
      </c>
      <c r="D904" s="30" t="str">
        <f>VLOOKUP(Table4[[#This Row],[Term ID]],Vlookup_Term!A:B,2,FALSE)</f>
        <v>Fall 2018</v>
      </c>
      <c r="E904" s="7">
        <v>3.9000000953674316</v>
      </c>
    </row>
    <row r="905" spans="1:5">
      <c r="A905" s="19" t="s">
        <v>56</v>
      </c>
      <c r="B905" s="28" t="s">
        <v>36</v>
      </c>
      <c r="C905" s="29">
        <v>13</v>
      </c>
      <c r="D905" s="30" t="str">
        <f>VLOOKUP(Table4[[#This Row],[Term ID]],Vlookup_Term!A:B,2,FALSE)</f>
        <v>Fall 2018</v>
      </c>
      <c r="E905" s="7">
        <v>4</v>
      </c>
    </row>
    <row r="906" spans="1:5">
      <c r="A906" s="19" t="s">
        <v>56</v>
      </c>
      <c r="B906" s="28" t="s">
        <v>37</v>
      </c>
      <c r="C906" s="29">
        <v>13</v>
      </c>
      <c r="D906" s="30" t="str">
        <f>VLOOKUP(Table4[[#This Row],[Term ID]],Vlookup_Term!A:B,2,FALSE)</f>
        <v>Fall 2018</v>
      </c>
      <c r="E906" s="7">
        <v>4.3000001907348633</v>
      </c>
    </row>
    <row r="907" spans="1:5">
      <c r="A907" s="19" t="s">
        <v>56</v>
      </c>
      <c r="B907" s="28" t="s">
        <v>38</v>
      </c>
      <c r="C907" s="29">
        <v>13</v>
      </c>
      <c r="D907" s="30" t="str">
        <f>VLOOKUP(Table4[[#This Row],[Term ID]],Vlookup_Term!A:B,2,FALSE)</f>
        <v>Fall 2018</v>
      </c>
      <c r="E907" s="7">
        <v>4</v>
      </c>
    </row>
    <row r="908" spans="1:5">
      <c r="A908" s="19" t="s">
        <v>56</v>
      </c>
      <c r="B908" s="28" t="s">
        <v>39</v>
      </c>
      <c r="C908" s="29">
        <v>13</v>
      </c>
      <c r="D908" s="30" t="str">
        <f>VLOOKUP(Table4[[#This Row],[Term ID]],Vlookup_Term!A:B,2,FALSE)</f>
        <v>Fall 2018</v>
      </c>
      <c r="E908" s="7">
        <v>4.0999999046325684</v>
      </c>
    </row>
    <row r="909" spans="1:5">
      <c r="A909" s="19" t="s">
        <v>56</v>
      </c>
      <c r="B909" s="28" t="s">
        <v>40</v>
      </c>
      <c r="C909" s="29">
        <v>13</v>
      </c>
      <c r="D909" s="30" t="str">
        <f>VLOOKUP(Table4[[#This Row],[Term ID]],Vlookup_Term!A:B,2,FALSE)</f>
        <v>Fall 2018</v>
      </c>
      <c r="E909" s="7">
        <v>4.0999999046325684</v>
      </c>
    </row>
    <row r="910" spans="1:5">
      <c r="A910" s="19" t="s">
        <v>56</v>
      </c>
      <c r="B910" s="28" t="s">
        <v>41</v>
      </c>
      <c r="C910" s="29">
        <v>13</v>
      </c>
      <c r="D910" s="30" t="str">
        <f>VLOOKUP(Table4[[#This Row],[Term ID]],Vlookup_Term!A:B,2,FALSE)</f>
        <v>Fall 2018</v>
      </c>
      <c r="E910" s="7">
        <v>4.3000001907348633</v>
      </c>
    </row>
    <row r="911" spans="1:5">
      <c r="A911" s="25" t="s">
        <v>56</v>
      </c>
      <c r="B911" s="31" t="s">
        <v>42</v>
      </c>
      <c r="C911" s="29">
        <v>13</v>
      </c>
      <c r="D911" s="32" t="str">
        <f>VLOOKUP(Table4[[#This Row],[Term ID]],Vlookup_Term!A:B,2,FALSE)</f>
        <v>Fall 2018</v>
      </c>
      <c r="E911" s="7">
        <v>3.9000000953674316</v>
      </c>
    </row>
    <row r="912" spans="1:5">
      <c r="A912" s="19" t="s">
        <v>50</v>
      </c>
      <c r="B912" s="28" t="s">
        <v>33</v>
      </c>
      <c r="C912" s="29">
        <v>14</v>
      </c>
      <c r="D912" s="30" t="str">
        <f>VLOOKUP(Table4[[#This Row],[Term ID]],Vlookup_Term!A:B,2,FALSE)</f>
        <v>Winter 2019</v>
      </c>
      <c r="E912" s="7">
        <v>4.1999998092651367</v>
      </c>
    </row>
    <row r="913" spans="1:5">
      <c r="A913" s="19" t="s">
        <v>50</v>
      </c>
      <c r="B913" s="28" t="s">
        <v>34</v>
      </c>
      <c r="C913" s="29">
        <v>14</v>
      </c>
      <c r="D913" s="30" t="str">
        <f>VLOOKUP(Table4[[#This Row],[Term ID]],Vlookup_Term!A:B,2,FALSE)</f>
        <v>Winter 2019</v>
      </c>
      <c r="E913" s="7">
        <v>4.3000001907348633</v>
      </c>
    </row>
    <row r="914" spans="1:5">
      <c r="A914" s="19" t="s">
        <v>50</v>
      </c>
      <c r="B914" s="28" t="s">
        <v>35</v>
      </c>
      <c r="C914" s="29">
        <v>14</v>
      </c>
      <c r="D914" s="30" t="str">
        <f>VLOOKUP(Table4[[#This Row],[Term ID]],Vlookup_Term!A:B,2,FALSE)</f>
        <v>Winter 2019</v>
      </c>
      <c r="E914" s="7">
        <v>4.0999999046325684</v>
      </c>
    </row>
    <row r="915" spans="1:5">
      <c r="A915" s="19" t="s">
        <v>50</v>
      </c>
      <c r="B915" s="28" t="s">
        <v>36</v>
      </c>
      <c r="C915" s="29">
        <v>14</v>
      </c>
      <c r="D915" s="30" t="str">
        <f>VLOOKUP(Table4[[#This Row],[Term ID]],Vlookup_Term!A:B,2,FALSE)</f>
        <v>Winter 2019</v>
      </c>
      <c r="E915" s="7">
        <v>4.1999998092651367</v>
      </c>
    </row>
    <row r="916" spans="1:5">
      <c r="A916" s="19" t="s">
        <v>50</v>
      </c>
      <c r="B916" s="28" t="s">
        <v>37</v>
      </c>
      <c r="C916" s="29">
        <v>14</v>
      </c>
      <c r="D916" s="30" t="str">
        <f>VLOOKUP(Table4[[#This Row],[Term ID]],Vlookup_Term!A:B,2,FALSE)</f>
        <v>Winter 2019</v>
      </c>
      <c r="E916" s="7">
        <v>4.3000001907348633</v>
      </c>
    </row>
    <row r="917" spans="1:5">
      <c r="A917" s="19" t="s">
        <v>50</v>
      </c>
      <c r="B917" s="28" t="s">
        <v>38</v>
      </c>
      <c r="C917" s="29">
        <v>14</v>
      </c>
      <c r="D917" s="30" t="str">
        <f>VLOOKUP(Table4[[#This Row],[Term ID]],Vlookup_Term!A:B,2,FALSE)</f>
        <v>Winter 2019</v>
      </c>
      <c r="E917" s="7">
        <v>4.1999998092651367</v>
      </c>
    </row>
    <row r="918" spans="1:5">
      <c r="A918" s="19" t="s">
        <v>50</v>
      </c>
      <c r="B918" s="28" t="s">
        <v>39</v>
      </c>
      <c r="C918" s="29">
        <v>14</v>
      </c>
      <c r="D918" s="30" t="str">
        <f>VLOOKUP(Table4[[#This Row],[Term ID]],Vlookup_Term!A:B,2,FALSE)</f>
        <v>Winter 2019</v>
      </c>
      <c r="E918" s="7">
        <v>4.4000000953674316</v>
      </c>
    </row>
    <row r="919" spans="1:5">
      <c r="A919" s="19" t="s">
        <v>50</v>
      </c>
      <c r="B919" s="28" t="s">
        <v>40</v>
      </c>
      <c r="C919" s="29">
        <v>14</v>
      </c>
      <c r="D919" s="30" t="str">
        <f>VLOOKUP(Table4[[#This Row],[Term ID]],Vlookup_Term!A:B,2,FALSE)</f>
        <v>Winter 2019</v>
      </c>
      <c r="E919" s="7">
        <v>4.1999998092651367</v>
      </c>
    </row>
    <row r="920" spans="1:5">
      <c r="A920" s="19" t="s">
        <v>50</v>
      </c>
      <c r="B920" s="28" t="s">
        <v>41</v>
      </c>
      <c r="C920" s="29">
        <v>14</v>
      </c>
      <c r="D920" s="30" t="str">
        <f>VLOOKUP(Table4[[#This Row],[Term ID]],Vlookup_Term!A:B,2,FALSE)</f>
        <v>Winter 2019</v>
      </c>
      <c r="E920" s="7">
        <v>4.4000000953674316</v>
      </c>
    </row>
    <row r="921" spans="1:5">
      <c r="A921" s="19" t="s">
        <v>50</v>
      </c>
      <c r="B921" s="28" t="s">
        <v>42</v>
      </c>
      <c r="C921" s="29">
        <v>14</v>
      </c>
      <c r="D921" s="30" t="str">
        <f>VLOOKUP(Table4[[#This Row],[Term ID]],Vlookup_Term!A:B,2,FALSE)</f>
        <v>Winter 2019</v>
      </c>
      <c r="E921" s="7">
        <v>4.0999999046325684</v>
      </c>
    </row>
    <row r="922" spans="1:5">
      <c r="A922" s="19" t="s">
        <v>51</v>
      </c>
      <c r="B922" s="28" t="s">
        <v>33</v>
      </c>
      <c r="C922" s="29">
        <v>14</v>
      </c>
      <c r="D922" s="30" t="str">
        <f>VLOOKUP(Table4[[#This Row],[Term ID]],Vlookup_Term!A:B,2,FALSE)</f>
        <v>Winter 2019</v>
      </c>
      <c r="E922" s="7">
        <v>4.0999999046325684</v>
      </c>
    </row>
    <row r="923" spans="1:5">
      <c r="A923" s="19" t="s">
        <v>51</v>
      </c>
      <c r="B923" s="28" t="s">
        <v>34</v>
      </c>
      <c r="C923" s="29">
        <v>14</v>
      </c>
      <c r="D923" s="30" t="str">
        <f>VLOOKUP(Table4[[#This Row],[Term ID]],Vlookup_Term!A:B,2,FALSE)</f>
        <v>Winter 2019</v>
      </c>
      <c r="E923" s="7">
        <v>4.1999998092651367</v>
      </c>
    </row>
    <row r="924" spans="1:5">
      <c r="A924" s="19" t="s">
        <v>51</v>
      </c>
      <c r="B924" s="28" t="s">
        <v>35</v>
      </c>
      <c r="C924" s="29">
        <v>14</v>
      </c>
      <c r="D924" s="30" t="str">
        <f>VLOOKUP(Table4[[#This Row],[Term ID]],Vlookup_Term!A:B,2,FALSE)</f>
        <v>Winter 2019</v>
      </c>
      <c r="E924" s="7">
        <v>4</v>
      </c>
    </row>
    <row r="925" spans="1:5">
      <c r="A925" s="19" t="s">
        <v>51</v>
      </c>
      <c r="B925" s="28" t="s">
        <v>36</v>
      </c>
      <c r="C925" s="29">
        <v>14</v>
      </c>
      <c r="D925" s="30" t="str">
        <f>VLOOKUP(Table4[[#This Row],[Term ID]],Vlookup_Term!A:B,2,FALSE)</f>
        <v>Winter 2019</v>
      </c>
      <c r="E925" s="7">
        <v>4.1999998092651367</v>
      </c>
    </row>
    <row r="926" spans="1:5">
      <c r="A926" s="19" t="s">
        <v>51</v>
      </c>
      <c r="B926" s="28" t="s">
        <v>37</v>
      </c>
      <c r="C926" s="29">
        <v>14</v>
      </c>
      <c r="D926" s="30" t="str">
        <f>VLOOKUP(Table4[[#This Row],[Term ID]],Vlookup_Term!A:B,2,FALSE)</f>
        <v>Winter 2019</v>
      </c>
      <c r="E926" s="7">
        <v>4.3000001907348633</v>
      </c>
    </row>
    <row r="927" spans="1:5">
      <c r="A927" s="19" t="s">
        <v>51</v>
      </c>
      <c r="B927" s="28" t="s">
        <v>38</v>
      </c>
      <c r="C927" s="29">
        <v>14</v>
      </c>
      <c r="D927" s="30" t="str">
        <f>VLOOKUP(Table4[[#This Row],[Term ID]],Vlookup_Term!A:B,2,FALSE)</f>
        <v>Winter 2019</v>
      </c>
      <c r="E927" s="7">
        <v>4.1999998092651367</v>
      </c>
    </row>
    <row r="928" spans="1:5">
      <c r="A928" s="19" t="s">
        <v>51</v>
      </c>
      <c r="B928" s="28" t="s">
        <v>39</v>
      </c>
      <c r="C928" s="29">
        <v>14</v>
      </c>
      <c r="D928" s="30" t="str">
        <f>VLOOKUP(Table4[[#This Row],[Term ID]],Vlookup_Term!A:B,2,FALSE)</f>
        <v>Winter 2019</v>
      </c>
      <c r="E928" s="7">
        <v>4.1999998092651367</v>
      </c>
    </row>
    <row r="929" spans="1:5">
      <c r="A929" s="19" t="s">
        <v>51</v>
      </c>
      <c r="B929" s="28" t="s">
        <v>40</v>
      </c>
      <c r="C929" s="29">
        <v>14</v>
      </c>
      <c r="D929" s="30" t="str">
        <f>VLOOKUP(Table4[[#This Row],[Term ID]],Vlookup_Term!A:B,2,FALSE)</f>
        <v>Winter 2019</v>
      </c>
      <c r="E929" s="7">
        <v>4.0999999046325684</v>
      </c>
    </row>
    <row r="930" spans="1:5">
      <c r="A930" s="19" t="s">
        <v>51</v>
      </c>
      <c r="B930" s="28" t="s">
        <v>41</v>
      </c>
      <c r="C930" s="29">
        <v>14</v>
      </c>
      <c r="D930" s="30" t="str">
        <f>VLOOKUP(Table4[[#This Row],[Term ID]],Vlookup_Term!A:B,2,FALSE)</f>
        <v>Winter 2019</v>
      </c>
      <c r="E930" s="7">
        <v>4.4000000953674316</v>
      </c>
    </row>
    <row r="931" spans="1:5">
      <c r="A931" s="19" t="s">
        <v>51</v>
      </c>
      <c r="B931" s="28" t="s">
        <v>42</v>
      </c>
      <c r="C931" s="29">
        <v>14</v>
      </c>
      <c r="D931" s="30" t="str">
        <f>VLOOKUP(Table4[[#This Row],[Term ID]],Vlookup_Term!A:B,2,FALSE)</f>
        <v>Winter 2019</v>
      </c>
      <c r="E931" s="7">
        <v>4</v>
      </c>
    </row>
    <row r="932" spans="1:5">
      <c r="A932" s="19" t="s">
        <v>52</v>
      </c>
      <c r="B932" s="28" t="s">
        <v>33</v>
      </c>
      <c r="C932" s="29">
        <v>14</v>
      </c>
      <c r="D932" s="30" t="str">
        <f>VLOOKUP(Table4[[#This Row],[Term ID]],Vlookup_Term!A:B,2,FALSE)</f>
        <v>Winter 2019</v>
      </c>
      <c r="E932" s="7">
        <v>4.4000000953674316</v>
      </c>
    </row>
    <row r="933" spans="1:5">
      <c r="A933" s="19" t="s">
        <v>52</v>
      </c>
      <c r="B933" s="28" t="s">
        <v>34</v>
      </c>
      <c r="C933" s="29">
        <v>14</v>
      </c>
      <c r="D933" s="30" t="str">
        <f>VLOOKUP(Table4[[#This Row],[Term ID]],Vlookup_Term!A:B,2,FALSE)</f>
        <v>Winter 2019</v>
      </c>
      <c r="E933" s="7">
        <v>4.3000001907348633</v>
      </c>
    </row>
    <row r="934" spans="1:5">
      <c r="A934" s="19" t="s">
        <v>52</v>
      </c>
      <c r="B934" s="28" t="s">
        <v>35</v>
      </c>
      <c r="C934" s="29">
        <v>14</v>
      </c>
      <c r="D934" s="30" t="str">
        <f>VLOOKUP(Table4[[#This Row],[Term ID]],Vlookup_Term!A:B,2,FALSE)</f>
        <v>Winter 2019</v>
      </c>
      <c r="E934" s="7">
        <v>4.3000001907348633</v>
      </c>
    </row>
    <row r="935" spans="1:5">
      <c r="A935" s="19" t="s">
        <v>52</v>
      </c>
      <c r="B935" s="28" t="s">
        <v>36</v>
      </c>
      <c r="C935" s="29">
        <v>14</v>
      </c>
      <c r="D935" s="30" t="str">
        <f>VLOOKUP(Table4[[#This Row],[Term ID]],Vlookup_Term!A:B,2,FALSE)</f>
        <v>Winter 2019</v>
      </c>
      <c r="E935" s="7">
        <v>4.3000001907348633</v>
      </c>
    </row>
    <row r="936" spans="1:5">
      <c r="A936" s="19" t="s">
        <v>52</v>
      </c>
      <c r="B936" s="28" t="s">
        <v>37</v>
      </c>
      <c r="C936" s="29">
        <v>14</v>
      </c>
      <c r="D936" s="30" t="str">
        <f>VLOOKUP(Table4[[#This Row],[Term ID]],Vlookup_Term!A:B,2,FALSE)</f>
        <v>Winter 2019</v>
      </c>
      <c r="E936" s="7">
        <v>4.4000000953674316</v>
      </c>
    </row>
    <row r="937" spans="1:5">
      <c r="A937" s="19" t="s">
        <v>52</v>
      </c>
      <c r="B937" s="28" t="s">
        <v>38</v>
      </c>
      <c r="C937" s="29">
        <v>14</v>
      </c>
      <c r="D937" s="30" t="str">
        <f>VLOOKUP(Table4[[#This Row],[Term ID]],Vlookup_Term!A:B,2,FALSE)</f>
        <v>Winter 2019</v>
      </c>
      <c r="E937" s="7">
        <v>4.3000001907348633</v>
      </c>
    </row>
    <row r="938" spans="1:5">
      <c r="A938" s="19" t="s">
        <v>52</v>
      </c>
      <c r="B938" s="28" t="s">
        <v>39</v>
      </c>
      <c r="C938" s="29">
        <v>14</v>
      </c>
      <c r="D938" s="30" t="str">
        <f>VLOOKUP(Table4[[#This Row],[Term ID]],Vlookup_Term!A:B,2,FALSE)</f>
        <v>Winter 2019</v>
      </c>
      <c r="E938" s="7">
        <v>4.3000001907348633</v>
      </c>
    </row>
    <row r="939" spans="1:5">
      <c r="A939" s="19" t="s">
        <v>52</v>
      </c>
      <c r="B939" s="28" t="s">
        <v>40</v>
      </c>
      <c r="C939" s="29">
        <v>14</v>
      </c>
      <c r="D939" s="30" t="str">
        <f>VLOOKUP(Table4[[#This Row],[Term ID]],Vlookup_Term!A:B,2,FALSE)</f>
        <v>Winter 2019</v>
      </c>
      <c r="E939" s="7">
        <v>4.3000001907348633</v>
      </c>
    </row>
    <row r="940" spans="1:5">
      <c r="A940" s="19" t="s">
        <v>52</v>
      </c>
      <c r="B940" s="28" t="s">
        <v>41</v>
      </c>
      <c r="C940" s="29">
        <v>14</v>
      </c>
      <c r="D940" s="30" t="str">
        <f>VLOOKUP(Table4[[#This Row],[Term ID]],Vlookup_Term!A:B,2,FALSE)</f>
        <v>Winter 2019</v>
      </c>
      <c r="E940" s="7">
        <v>4.3000001907348633</v>
      </c>
    </row>
    <row r="941" spans="1:5">
      <c r="A941" s="19" t="s">
        <v>52</v>
      </c>
      <c r="B941" s="28" t="s">
        <v>42</v>
      </c>
      <c r="C941" s="29">
        <v>14</v>
      </c>
      <c r="D941" s="30" t="str">
        <f>VLOOKUP(Table4[[#This Row],[Term ID]],Vlookup_Term!A:B,2,FALSE)</f>
        <v>Winter 2019</v>
      </c>
      <c r="E941" s="7">
        <v>4.3000001907348633</v>
      </c>
    </row>
    <row r="942" spans="1:5">
      <c r="A942" s="19" t="s">
        <v>53</v>
      </c>
      <c r="B942" s="28" t="s">
        <v>33</v>
      </c>
      <c r="C942" s="29">
        <v>14</v>
      </c>
      <c r="D942" s="30" t="str">
        <f>VLOOKUP(Table4[[#This Row],[Term ID]],Vlookup_Term!A:B,2,FALSE)</f>
        <v>Winter 2019</v>
      </c>
      <c r="E942" s="33">
        <v>4.2</v>
      </c>
    </row>
    <row r="943" spans="1:5">
      <c r="A943" s="19" t="s">
        <v>53</v>
      </c>
      <c r="B943" s="28" t="s">
        <v>34</v>
      </c>
      <c r="C943" s="29">
        <v>14</v>
      </c>
      <c r="D943" s="30" t="str">
        <f>VLOOKUP(Table4[[#This Row],[Term ID]],Vlookup_Term!A:B,2,FALSE)</f>
        <v>Winter 2019</v>
      </c>
      <c r="E943" s="33">
        <v>4.2</v>
      </c>
    </row>
    <row r="944" spans="1:5">
      <c r="A944" s="19" t="s">
        <v>53</v>
      </c>
      <c r="B944" s="28" t="s">
        <v>35</v>
      </c>
      <c r="C944" s="29">
        <v>14</v>
      </c>
      <c r="D944" s="30" t="str">
        <f>VLOOKUP(Table4[[#This Row],[Term ID]],Vlookup_Term!A:B,2,FALSE)</f>
        <v>Winter 2019</v>
      </c>
      <c r="E944" s="33">
        <v>4.0999999999999996</v>
      </c>
    </row>
    <row r="945" spans="1:5">
      <c r="A945" s="19" t="s">
        <v>53</v>
      </c>
      <c r="B945" s="28" t="s">
        <v>36</v>
      </c>
      <c r="C945" s="29">
        <v>14</v>
      </c>
      <c r="D945" s="30" t="str">
        <f>VLOOKUP(Table4[[#This Row],[Term ID]],Vlookup_Term!A:B,2,FALSE)</f>
        <v>Winter 2019</v>
      </c>
      <c r="E945" s="33">
        <v>4.2</v>
      </c>
    </row>
    <row r="946" spans="1:5">
      <c r="A946" s="19" t="s">
        <v>53</v>
      </c>
      <c r="B946" s="28" t="s">
        <v>37</v>
      </c>
      <c r="C946" s="29">
        <v>14</v>
      </c>
      <c r="D946" s="30" t="str">
        <f>VLOOKUP(Table4[[#This Row],[Term ID]],Vlookup_Term!A:B,2,FALSE)</f>
        <v>Winter 2019</v>
      </c>
      <c r="E946" s="33">
        <v>4.3</v>
      </c>
    </row>
    <row r="947" spans="1:5">
      <c r="A947" s="19" t="s">
        <v>53</v>
      </c>
      <c r="B947" s="28" t="s">
        <v>38</v>
      </c>
      <c r="C947" s="29">
        <v>14</v>
      </c>
      <c r="D947" s="30" t="str">
        <f>VLOOKUP(Table4[[#This Row],[Term ID]],Vlookup_Term!A:B,2,FALSE)</f>
        <v>Winter 2019</v>
      </c>
      <c r="E947" s="33">
        <v>4.0999999999999996</v>
      </c>
    </row>
    <row r="948" spans="1:5">
      <c r="A948" s="19" t="s">
        <v>53</v>
      </c>
      <c r="B948" s="28" t="s">
        <v>39</v>
      </c>
      <c r="C948" s="29">
        <v>14</v>
      </c>
      <c r="D948" s="30" t="str">
        <f>VLOOKUP(Table4[[#This Row],[Term ID]],Vlookup_Term!A:B,2,FALSE)</f>
        <v>Winter 2019</v>
      </c>
      <c r="E948" s="33">
        <v>4.2</v>
      </c>
    </row>
    <row r="949" spans="1:5">
      <c r="A949" s="19" t="s">
        <v>53</v>
      </c>
      <c r="B949" s="28" t="s">
        <v>40</v>
      </c>
      <c r="C949" s="29">
        <v>14</v>
      </c>
      <c r="D949" s="30" t="str">
        <f>VLOOKUP(Table4[[#This Row],[Term ID]],Vlookup_Term!A:B,2,FALSE)</f>
        <v>Winter 2019</v>
      </c>
      <c r="E949" s="33">
        <v>4.0999999999999996</v>
      </c>
    </row>
    <row r="950" spans="1:5">
      <c r="A950" s="19" t="s">
        <v>53</v>
      </c>
      <c r="B950" s="28" t="s">
        <v>41</v>
      </c>
      <c r="C950" s="29">
        <v>14</v>
      </c>
      <c r="D950" s="30" t="str">
        <f>VLOOKUP(Table4[[#This Row],[Term ID]],Vlookup_Term!A:B,2,FALSE)</f>
        <v>Winter 2019</v>
      </c>
      <c r="E950" s="33">
        <v>4.3</v>
      </c>
    </row>
    <row r="951" spans="1:5">
      <c r="A951" s="19" t="s">
        <v>53</v>
      </c>
      <c r="B951" s="28" t="s">
        <v>42</v>
      </c>
      <c r="C951" s="29">
        <v>14</v>
      </c>
      <c r="D951" s="30" t="str">
        <f>VLOOKUP(Table4[[#This Row],[Term ID]],Vlookup_Term!A:B,2,FALSE)</f>
        <v>Winter 2019</v>
      </c>
      <c r="E951" s="33">
        <v>4</v>
      </c>
    </row>
    <row r="952" spans="1:5">
      <c r="A952" s="19" t="s">
        <v>54</v>
      </c>
      <c r="B952" s="28" t="s">
        <v>33</v>
      </c>
      <c r="C952" s="29">
        <v>14</v>
      </c>
      <c r="D952" s="30" t="str">
        <f>VLOOKUP(Table4[[#This Row],[Term ID]],Vlookup_Term!A:B,2,FALSE)</f>
        <v>Winter 2019</v>
      </c>
      <c r="E952" s="7">
        <v>4.3000001907348633</v>
      </c>
    </row>
    <row r="953" spans="1:5">
      <c r="A953" s="19" t="s">
        <v>54</v>
      </c>
      <c r="B953" s="28" t="s">
        <v>34</v>
      </c>
      <c r="C953" s="29">
        <v>14</v>
      </c>
      <c r="D953" s="30" t="str">
        <f>VLOOKUP(Table4[[#This Row],[Term ID]],Vlookup_Term!A:B,2,FALSE)</f>
        <v>Winter 2019</v>
      </c>
      <c r="E953" s="7">
        <v>4.4000000953674316</v>
      </c>
    </row>
    <row r="954" spans="1:5">
      <c r="A954" s="19" t="s">
        <v>54</v>
      </c>
      <c r="B954" s="28" t="s">
        <v>35</v>
      </c>
      <c r="C954" s="29">
        <v>14</v>
      </c>
      <c r="D954" s="30" t="str">
        <f>VLOOKUP(Table4[[#This Row],[Term ID]],Vlookup_Term!A:B,2,FALSE)</f>
        <v>Winter 2019</v>
      </c>
      <c r="E954" s="7">
        <v>4.0999999046325684</v>
      </c>
    </row>
    <row r="955" spans="1:5">
      <c r="A955" s="19" t="s">
        <v>54</v>
      </c>
      <c r="B955" s="28" t="s">
        <v>36</v>
      </c>
      <c r="C955" s="29">
        <v>14</v>
      </c>
      <c r="D955" s="30" t="str">
        <f>VLOOKUP(Table4[[#This Row],[Term ID]],Vlookup_Term!A:B,2,FALSE)</f>
        <v>Winter 2019</v>
      </c>
      <c r="E955" s="7">
        <v>4.3000001907348633</v>
      </c>
    </row>
    <row r="956" spans="1:5">
      <c r="A956" s="19" t="s">
        <v>54</v>
      </c>
      <c r="B956" s="28" t="s">
        <v>37</v>
      </c>
      <c r="C956" s="29">
        <v>14</v>
      </c>
      <c r="D956" s="30" t="str">
        <f>VLOOKUP(Table4[[#This Row],[Term ID]],Vlookup_Term!A:B,2,FALSE)</f>
        <v>Winter 2019</v>
      </c>
      <c r="E956" s="7">
        <v>4.5</v>
      </c>
    </row>
    <row r="957" spans="1:5">
      <c r="A957" s="19" t="s">
        <v>54</v>
      </c>
      <c r="B957" s="28" t="s">
        <v>38</v>
      </c>
      <c r="C957" s="29">
        <v>14</v>
      </c>
      <c r="D957" s="30" t="str">
        <f>VLOOKUP(Table4[[#This Row],[Term ID]],Vlookup_Term!A:B,2,FALSE)</f>
        <v>Winter 2019</v>
      </c>
      <c r="E957" s="7">
        <v>4.3000001907348633</v>
      </c>
    </row>
    <row r="958" spans="1:5">
      <c r="A958" s="19" t="s">
        <v>54</v>
      </c>
      <c r="B958" s="28" t="s">
        <v>39</v>
      </c>
      <c r="C958" s="29">
        <v>14</v>
      </c>
      <c r="D958" s="30" t="str">
        <f>VLOOKUP(Table4[[#This Row],[Term ID]],Vlookup_Term!A:B,2,FALSE)</f>
        <v>Winter 2019</v>
      </c>
      <c r="E958" s="7">
        <v>4.4000000953674316</v>
      </c>
    </row>
    <row r="959" spans="1:5">
      <c r="A959" s="19" t="s">
        <v>54</v>
      </c>
      <c r="B959" s="28" t="s">
        <v>40</v>
      </c>
      <c r="C959" s="29">
        <v>14</v>
      </c>
      <c r="D959" s="30" t="str">
        <f>VLOOKUP(Table4[[#This Row],[Term ID]],Vlookup_Term!A:B,2,FALSE)</f>
        <v>Winter 2019</v>
      </c>
      <c r="E959" s="7">
        <v>4.3000001907348633</v>
      </c>
    </row>
    <row r="960" spans="1:5">
      <c r="A960" s="19" t="s">
        <v>54</v>
      </c>
      <c r="B960" s="28" t="s">
        <v>41</v>
      </c>
      <c r="C960" s="29">
        <v>14</v>
      </c>
      <c r="D960" s="30" t="str">
        <f>VLOOKUP(Table4[[#This Row],[Term ID]],Vlookup_Term!A:B,2,FALSE)</f>
        <v>Winter 2019</v>
      </c>
      <c r="E960" s="7">
        <v>4.5</v>
      </c>
    </row>
    <row r="961" spans="1:5">
      <c r="A961" s="19" t="s">
        <v>54</v>
      </c>
      <c r="B961" s="28" t="s">
        <v>42</v>
      </c>
      <c r="C961" s="29">
        <v>14</v>
      </c>
      <c r="D961" s="30" t="str">
        <f>VLOOKUP(Table4[[#This Row],[Term ID]],Vlookup_Term!A:B,2,FALSE)</f>
        <v>Winter 2019</v>
      </c>
      <c r="E961" s="7">
        <v>4.0999999046325684</v>
      </c>
    </row>
    <row r="962" spans="1:5">
      <c r="A962" s="19" t="s">
        <v>55</v>
      </c>
      <c r="B962" s="28" t="s">
        <v>33</v>
      </c>
      <c r="C962" s="29">
        <v>14</v>
      </c>
      <c r="D962" s="30" t="str">
        <f>VLOOKUP(Table4[[#This Row],[Term ID]],Vlookup_Term!A:B,2,FALSE)</f>
        <v>Winter 2019</v>
      </c>
      <c r="E962" s="7">
        <v>4.5999999046325684</v>
      </c>
    </row>
    <row r="963" spans="1:5">
      <c r="A963" s="19" t="s">
        <v>55</v>
      </c>
      <c r="B963" s="28" t="s">
        <v>34</v>
      </c>
      <c r="C963" s="29">
        <v>14</v>
      </c>
      <c r="D963" s="30" t="str">
        <f>VLOOKUP(Table4[[#This Row],[Term ID]],Vlookup_Term!A:B,2,FALSE)</f>
        <v>Winter 2019</v>
      </c>
      <c r="E963" s="7">
        <v>4.5</v>
      </c>
    </row>
    <row r="964" spans="1:5">
      <c r="A964" s="19" t="s">
        <v>55</v>
      </c>
      <c r="B964" s="28" t="s">
        <v>35</v>
      </c>
      <c r="C964" s="29">
        <v>14</v>
      </c>
      <c r="D964" s="30" t="str">
        <f>VLOOKUP(Table4[[#This Row],[Term ID]],Vlookup_Term!A:B,2,FALSE)</f>
        <v>Winter 2019</v>
      </c>
      <c r="E964" s="7">
        <v>4.5</v>
      </c>
    </row>
    <row r="965" spans="1:5">
      <c r="A965" s="19" t="s">
        <v>55</v>
      </c>
      <c r="B965" s="28" t="s">
        <v>36</v>
      </c>
      <c r="C965" s="29">
        <v>14</v>
      </c>
      <c r="D965" s="30" t="str">
        <f>VLOOKUP(Table4[[#This Row],[Term ID]],Vlookup_Term!A:B,2,FALSE)</f>
        <v>Winter 2019</v>
      </c>
      <c r="E965" s="7">
        <v>4.5</v>
      </c>
    </row>
    <row r="966" spans="1:5">
      <c r="A966" s="19" t="s">
        <v>55</v>
      </c>
      <c r="B966" s="28" t="s">
        <v>37</v>
      </c>
      <c r="C966" s="29">
        <v>14</v>
      </c>
      <c r="D966" s="30" t="str">
        <f>VLOOKUP(Table4[[#This Row],[Term ID]],Vlookup_Term!A:B,2,FALSE)</f>
        <v>Winter 2019</v>
      </c>
      <c r="E966" s="7">
        <v>4.6999998092651367</v>
      </c>
    </row>
    <row r="967" spans="1:5">
      <c r="A967" s="19" t="s">
        <v>55</v>
      </c>
      <c r="B967" s="28" t="s">
        <v>38</v>
      </c>
      <c r="C967" s="29">
        <v>14</v>
      </c>
      <c r="D967" s="30" t="str">
        <f>VLOOKUP(Table4[[#This Row],[Term ID]],Vlookup_Term!A:B,2,FALSE)</f>
        <v>Winter 2019</v>
      </c>
      <c r="E967" s="7">
        <v>4.5999999046325684</v>
      </c>
    </row>
    <row r="968" spans="1:5">
      <c r="A968" s="19" t="s">
        <v>55</v>
      </c>
      <c r="B968" s="28" t="s">
        <v>39</v>
      </c>
      <c r="C968" s="29">
        <v>14</v>
      </c>
      <c r="D968" s="30" t="str">
        <f>VLOOKUP(Table4[[#This Row],[Term ID]],Vlookup_Term!A:B,2,FALSE)</f>
        <v>Winter 2019</v>
      </c>
      <c r="E968" s="7">
        <v>4.5999999046325684</v>
      </c>
    </row>
    <row r="969" spans="1:5">
      <c r="A969" s="19" t="s">
        <v>55</v>
      </c>
      <c r="B969" s="28" t="s">
        <v>40</v>
      </c>
      <c r="C969" s="29">
        <v>14</v>
      </c>
      <c r="D969" s="30" t="str">
        <f>VLOOKUP(Table4[[#This Row],[Term ID]],Vlookup_Term!A:B,2,FALSE)</f>
        <v>Winter 2019</v>
      </c>
      <c r="E969" s="7">
        <v>4.5</v>
      </c>
    </row>
    <row r="970" spans="1:5">
      <c r="A970" s="19" t="s">
        <v>55</v>
      </c>
      <c r="B970" s="28" t="s">
        <v>41</v>
      </c>
      <c r="C970" s="29">
        <v>14</v>
      </c>
      <c r="D970" s="30" t="str">
        <f>VLOOKUP(Table4[[#This Row],[Term ID]],Vlookup_Term!A:B,2,FALSE)</f>
        <v>Winter 2019</v>
      </c>
      <c r="E970" s="7">
        <v>4.5999999046325684</v>
      </c>
    </row>
    <row r="971" spans="1:5">
      <c r="A971" s="19" t="s">
        <v>55</v>
      </c>
      <c r="B971" s="28" t="s">
        <v>42</v>
      </c>
      <c r="C971" s="29">
        <v>14</v>
      </c>
      <c r="D971" s="30" t="str">
        <f>VLOOKUP(Table4[[#This Row],[Term ID]],Vlookup_Term!A:B,2,FALSE)</f>
        <v>Winter 2019</v>
      </c>
      <c r="E971" s="7">
        <v>4.5</v>
      </c>
    </row>
    <row r="972" spans="1:5">
      <c r="A972" s="19" t="s">
        <v>56</v>
      </c>
      <c r="B972" s="28" t="s">
        <v>33</v>
      </c>
      <c r="C972" s="29">
        <v>14</v>
      </c>
      <c r="D972" s="30" t="str">
        <f>VLOOKUP(Table4[[#This Row],[Term ID]],Vlookup_Term!A:B,2,FALSE)</f>
        <v>Winter 2019</v>
      </c>
      <c r="E972" s="7">
        <v>4.0999999046325684</v>
      </c>
    </row>
    <row r="973" spans="1:5">
      <c r="A973" s="19" t="s">
        <v>56</v>
      </c>
      <c r="B973" s="28" t="s">
        <v>34</v>
      </c>
      <c r="C973" s="29">
        <v>14</v>
      </c>
      <c r="D973" s="30" t="str">
        <f>VLOOKUP(Table4[[#This Row],[Term ID]],Vlookup_Term!A:B,2,FALSE)</f>
        <v>Winter 2019</v>
      </c>
      <c r="E973" s="7">
        <v>4.0999999046325684</v>
      </c>
    </row>
    <row r="974" spans="1:5">
      <c r="A974" s="19" t="s">
        <v>56</v>
      </c>
      <c r="B974" s="28" t="s">
        <v>35</v>
      </c>
      <c r="C974" s="29">
        <v>14</v>
      </c>
      <c r="D974" s="30" t="str">
        <f>VLOOKUP(Table4[[#This Row],[Term ID]],Vlookup_Term!A:B,2,FALSE)</f>
        <v>Winter 2019</v>
      </c>
      <c r="E974" s="7">
        <v>4</v>
      </c>
    </row>
    <row r="975" spans="1:5">
      <c r="A975" s="19" t="s">
        <v>56</v>
      </c>
      <c r="B975" s="28" t="s">
        <v>36</v>
      </c>
      <c r="C975" s="29">
        <v>14</v>
      </c>
      <c r="D975" s="30" t="str">
        <f>VLOOKUP(Table4[[#This Row],[Term ID]],Vlookup_Term!A:B,2,FALSE)</f>
        <v>Winter 2019</v>
      </c>
      <c r="E975" s="7">
        <v>4.0999999046325684</v>
      </c>
    </row>
    <row r="976" spans="1:5">
      <c r="A976" s="19" t="s">
        <v>56</v>
      </c>
      <c r="B976" s="28" t="s">
        <v>37</v>
      </c>
      <c r="C976" s="29">
        <v>14</v>
      </c>
      <c r="D976" s="30" t="str">
        <f>VLOOKUP(Table4[[#This Row],[Term ID]],Vlookup_Term!A:B,2,FALSE)</f>
        <v>Winter 2019</v>
      </c>
      <c r="E976" s="7">
        <v>4.3000001907348633</v>
      </c>
    </row>
    <row r="977" spans="1:5">
      <c r="A977" s="19" t="s">
        <v>56</v>
      </c>
      <c r="B977" s="28" t="s">
        <v>38</v>
      </c>
      <c r="C977" s="29">
        <v>14</v>
      </c>
      <c r="D977" s="30" t="str">
        <f>VLOOKUP(Table4[[#This Row],[Term ID]],Vlookup_Term!A:B,2,FALSE)</f>
        <v>Winter 2019</v>
      </c>
      <c r="E977" s="7">
        <v>4.0999999046325684</v>
      </c>
    </row>
    <row r="978" spans="1:5">
      <c r="A978" s="19" t="s">
        <v>56</v>
      </c>
      <c r="B978" s="28" t="s">
        <v>39</v>
      </c>
      <c r="C978" s="29">
        <v>14</v>
      </c>
      <c r="D978" s="30" t="str">
        <f>VLOOKUP(Table4[[#This Row],[Term ID]],Vlookup_Term!A:B,2,FALSE)</f>
        <v>Winter 2019</v>
      </c>
      <c r="E978" s="7">
        <v>4.1999998092651367</v>
      </c>
    </row>
    <row r="979" spans="1:5">
      <c r="A979" s="19" t="s">
        <v>56</v>
      </c>
      <c r="B979" s="28" t="s">
        <v>40</v>
      </c>
      <c r="C979" s="29">
        <v>14</v>
      </c>
      <c r="D979" s="30" t="str">
        <f>VLOOKUP(Table4[[#This Row],[Term ID]],Vlookup_Term!A:B,2,FALSE)</f>
        <v>Winter 2019</v>
      </c>
      <c r="E979" s="7">
        <v>4.1999998092651367</v>
      </c>
    </row>
    <row r="980" spans="1:5">
      <c r="A980" s="19" t="s">
        <v>56</v>
      </c>
      <c r="B980" s="28" t="s">
        <v>41</v>
      </c>
      <c r="C980" s="29">
        <v>14</v>
      </c>
      <c r="D980" s="30" t="str">
        <f>VLOOKUP(Table4[[#This Row],[Term ID]],Vlookup_Term!A:B,2,FALSE)</f>
        <v>Winter 2019</v>
      </c>
      <c r="E980" s="7">
        <v>4.3000001907348633</v>
      </c>
    </row>
    <row r="981" spans="1:5">
      <c r="A981" s="25" t="s">
        <v>56</v>
      </c>
      <c r="B981" s="31" t="s">
        <v>42</v>
      </c>
      <c r="C981" s="29">
        <v>14</v>
      </c>
      <c r="D981" s="32" t="str">
        <f>VLOOKUP(Table4[[#This Row],[Term ID]],Vlookup_Term!A:B,2,FALSE)</f>
        <v>Winter 2019</v>
      </c>
      <c r="E981" s="7">
        <v>4</v>
      </c>
    </row>
    <row r="982" spans="1:5">
      <c r="A982" s="19" t="s">
        <v>50</v>
      </c>
      <c r="B982" s="28" t="s">
        <v>33</v>
      </c>
      <c r="C982" s="29">
        <v>15</v>
      </c>
      <c r="D982" s="30" t="str">
        <f>VLOOKUP(Table4[[#This Row],[Term ID]],Vlookup_Term!A:B,2,FALSE)</f>
        <v>Spring 2019</v>
      </c>
      <c r="E982" s="7">
        <v>4.1999998092651367</v>
      </c>
    </row>
    <row r="983" spans="1:5">
      <c r="A983" s="19" t="s">
        <v>50</v>
      </c>
      <c r="B983" s="28" t="s">
        <v>34</v>
      </c>
      <c r="C983" s="29">
        <v>15</v>
      </c>
      <c r="D983" s="30" t="str">
        <f>VLOOKUP(Table4[[#This Row],[Term ID]],Vlookup_Term!A:B,2,FALSE)</f>
        <v>Spring 2019</v>
      </c>
      <c r="E983" s="7">
        <v>4.1999998092651367</v>
      </c>
    </row>
    <row r="984" spans="1:5">
      <c r="A984" s="19" t="s">
        <v>50</v>
      </c>
      <c r="B984" s="28" t="s">
        <v>35</v>
      </c>
      <c r="C984" s="29">
        <v>15</v>
      </c>
      <c r="D984" s="30" t="str">
        <f>VLOOKUP(Table4[[#This Row],[Term ID]],Vlookup_Term!A:B,2,FALSE)</f>
        <v>Spring 2019</v>
      </c>
      <c r="E984" s="7">
        <v>4.0999999046325684</v>
      </c>
    </row>
    <row r="985" spans="1:5">
      <c r="A985" s="19" t="s">
        <v>50</v>
      </c>
      <c r="B985" s="28" t="s">
        <v>36</v>
      </c>
      <c r="C985" s="29">
        <v>15</v>
      </c>
      <c r="D985" s="30" t="str">
        <f>VLOOKUP(Table4[[#This Row],[Term ID]],Vlookup_Term!A:B,2,FALSE)</f>
        <v>Spring 2019</v>
      </c>
      <c r="E985" s="7">
        <v>4.3000001907348633</v>
      </c>
    </row>
    <row r="986" spans="1:5">
      <c r="A986" s="19" t="s">
        <v>50</v>
      </c>
      <c r="B986" s="28" t="s">
        <v>37</v>
      </c>
      <c r="C986" s="29">
        <v>15</v>
      </c>
      <c r="D986" s="30" t="str">
        <f>VLOOKUP(Table4[[#This Row],[Term ID]],Vlookup_Term!A:B,2,FALSE)</f>
        <v>Spring 2019</v>
      </c>
      <c r="E986" s="7">
        <v>4.4000000953674316</v>
      </c>
    </row>
    <row r="987" spans="1:5">
      <c r="A987" s="19" t="s">
        <v>50</v>
      </c>
      <c r="B987" s="28" t="s">
        <v>38</v>
      </c>
      <c r="C987" s="29">
        <v>15</v>
      </c>
      <c r="D987" s="30" t="str">
        <f>VLOOKUP(Table4[[#This Row],[Term ID]],Vlookup_Term!A:B,2,FALSE)</f>
        <v>Spring 2019</v>
      </c>
      <c r="E987" s="7">
        <v>4.1999998092651367</v>
      </c>
    </row>
    <row r="988" spans="1:5">
      <c r="A988" s="19" t="s">
        <v>50</v>
      </c>
      <c r="B988" s="28" t="s">
        <v>39</v>
      </c>
      <c r="C988" s="29">
        <v>15</v>
      </c>
      <c r="D988" s="30" t="str">
        <f>VLOOKUP(Table4[[#This Row],[Term ID]],Vlookup_Term!A:B,2,FALSE)</f>
        <v>Spring 2019</v>
      </c>
      <c r="E988" s="7">
        <v>4.3000001907348633</v>
      </c>
    </row>
    <row r="989" spans="1:5">
      <c r="A989" s="19" t="s">
        <v>50</v>
      </c>
      <c r="B989" s="28" t="s">
        <v>40</v>
      </c>
      <c r="C989" s="29">
        <v>15</v>
      </c>
      <c r="D989" s="30" t="str">
        <f>VLOOKUP(Table4[[#This Row],[Term ID]],Vlookup_Term!A:B,2,FALSE)</f>
        <v>Spring 2019</v>
      </c>
      <c r="E989" s="7">
        <v>4.3000001907348633</v>
      </c>
    </row>
    <row r="990" spans="1:5">
      <c r="A990" s="19" t="s">
        <v>50</v>
      </c>
      <c r="B990" s="28" t="s">
        <v>41</v>
      </c>
      <c r="C990" s="29">
        <v>15</v>
      </c>
      <c r="D990" s="30" t="str">
        <f>VLOOKUP(Table4[[#This Row],[Term ID]],Vlookup_Term!A:B,2,FALSE)</f>
        <v>Spring 2019</v>
      </c>
      <c r="E990" s="7">
        <v>4.4000000953674316</v>
      </c>
    </row>
    <row r="991" spans="1:5">
      <c r="A991" s="19" t="s">
        <v>50</v>
      </c>
      <c r="B991" s="28" t="s">
        <v>42</v>
      </c>
      <c r="C991" s="29">
        <v>15</v>
      </c>
      <c r="D991" s="30" t="str">
        <f>VLOOKUP(Table4[[#This Row],[Term ID]],Vlookup_Term!A:B,2,FALSE)</f>
        <v>Spring 2019</v>
      </c>
      <c r="E991" s="7">
        <v>4</v>
      </c>
    </row>
    <row r="992" spans="1:5">
      <c r="A992" s="19" t="s">
        <v>51</v>
      </c>
      <c r="B992" s="28" t="s">
        <v>33</v>
      </c>
      <c r="C992" s="29">
        <v>15</v>
      </c>
      <c r="D992" s="30" t="str">
        <f>VLOOKUP(Table4[[#This Row],[Term ID]],Vlookup_Term!A:B,2,FALSE)</f>
        <v>Spring 2019</v>
      </c>
      <c r="E992" s="7">
        <v>4</v>
      </c>
    </row>
    <row r="993" spans="1:5">
      <c r="A993" s="19" t="s">
        <v>51</v>
      </c>
      <c r="B993" s="28" t="s">
        <v>34</v>
      </c>
      <c r="C993" s="29">
        <v>15</v>
      </c>
      <c r="D993" s="30" t="str">
        <f>VLOOKUP(Table4[[#This Row],[Term ID]],Vlookup_Term!A:B,2,FALSE)</f>
        <v>Spring 2019</v>
      </c>
      <c r="E993" s="7">
        <v>4.0999999046325684</v>
      </c>
    </row>
    <row r="994" spans="1:5">
      <c r="A994" s="19" t="s">
        <v>51</v>
      </c>
      <c r="B994" s="28" t="s">
        <v>35</v>
      </c>
      <c r="C994" s="29">
        <v>15</v>
      </c>
      <c r="D994" s="30" t="str">
        <f>VLOOKUP(Table4[[#This Row],[Term ID]],Vlookup_Term!A:B,2,FALSE)</f>
        <v>Spring 2019</v>
      </c>
      <c r="E994" s="7">
        <v>3.9000000953674316</v>
      </c>
    </row>
    <row r="995" spans="1:5">
      <c r="A995" s="19" t="s">
        <v>51</v>
      </c>
      <c r="B995" s="28" t="s">
        <v>36</v>
      </c>
      <c r="C995" s="29">
        <v>15</v>
      </c>
      <c r="D995" s="30" t="str">
        <f>VLOOKUP(Table4[[#This Row],[Term ID]],Vlookup_Term!A:B,2,FALSE)</f>
        <v>Spring 2019</v>
      </c>
      <c r="E995" s="7">
        <v>4.0999999046325684</v>
      </c>
    </row>
    <row r="996" spans="1:5">
      <c r="A996" s="19" t="s">
        <v>51</v>
      </c>
      <c r="B996" s="28" t="s">
        <v>37</v>
      </c>
      <c r="C996" s="29">
        <v>15</v>
      </c>
      <c r="D996" s="30" t="str">
        <f>VLOOKUP(Table4[[#This Row],[Term ID]],Vlookup_Term!A:B,2,FALSE)</f>
        <v>Spring 2019</v>
      </c>
      <c r="E996" s="7">
        <v>4.1999998092651367</v>
      </c>
    </row>
    <row r="997" spans="1:5">
      <c r="A997" s="19" t="s">
        <v>51</v>
      </c>
      <c r="B997" s="28" t="s">
        <v>38</v>
      </c>
      <c r="C997" s="29">
        <v>15</v>
      </c>
      <c r="D997" s="30" t="str">
        <f>VLOOKUP(Table4[[#This Row],[Term ID]],Vlookup_Term!A:B,2,FALSE)</f>
        <v>Spring 2019</v>
      </c>
      <c r="E997" s="7">
        <v>4</v>
      </c>
    </row>
    <row r="998" spans="1:5">
      <c r="A998" s="19" t="s">
        <v>51</v>
      </c>
      <c r="B998" s="28" t="s">
        <v>39</v>
      </c>
      <c r="C998" s="29">
        <v>15</v>
      </c>
      <c r="D998" s="30" t="str">
        <f>VLOOKUP(Table4[[#This Row],[Term ID]],Vlookup_Term!A:B,2,FALSE)</f>
        <v>Spring 2019</v>
      </c>
      <c r="E998" s="7">
        <v>4.1999998092651367</v>
      </c>
    </row>
    <row r="999" spans="1:5">
      <c r="A999" s="19" t="s">
        <v>51</v>
      </c>
      <c r="B999" s="28" t="s">
        <v>40</v>
      </c>
      <c r="C999" s="29">
        <v>15</v>
      </c>
      <c r="D999" s="30" t="str">
        <f>VLOOKUP(Table4[[#This Row],[Term ID]],Vlookup_Term!A:B,2,FALSE)</f>
        <v>Spring 2019</v>
      </c>
      <c r="E999" s="7">
        <v>4</v>
      </c>
    </row>
    <row r="1000" spans="1:5">
      <c r="A1000" s="19" t="s">
        <v>51</v>
      </c>
      <c r="B1000" s="28" t="s">
        <v>41</v>
      </c>
      <c r="C1000" s="29">
        <v>15</v>
      </c>
      <c r="D1000" s="30" t="str">
        <f>VLOOKUP(Table4[[#This Row],[Term ID]],Vlookup_Term!A:B,2,FALSE)</f>
        <v>Spring 2019</v>
      </c>
      <c r="E1000" s="7">
        <v>4.3000001907348633</v>
      </c>
    </row>
    <row r="1001" spans="1:5">
      <c r="A1001" s="19" t="s">
        <v>51</v>
      </c>
      <c r="B1001" s="28" t="s">
        <v>42</v>
      </c>
      <c r="C1001" s="29">
        <v>15</v>
      </c>
      <c r="D1001" s="30" t="str">
        <f>VLOOKUP(Table4[[#This Row],[Term ID]],Vlookup_Term!A:B,2,FALSE)</f>
        <v>Spring 2019</v>
      </c>
      <c r="E1001" s="7">
        <v>3.9000000953674316</v>
      </c>
    </row>
    <row r="1002" spans="1:5">
      <c r="A1002" s="19" t="s">
        <v>52</v>
      </c>
      <c r="B1002" s="28" t="s">
        <v>33</v>
      </c>
      <c r="C1002" s="29">
        <v>15</v>
      </c>
      <c r="D1002" s="30" t="str">
        <f>VLOOKUP(Table4[[#This Row],[Term ID]],Vlookup_Term!A:B,2,FALSE)</f>
        <v>Spring 2019</v>
      </c>
      <c r="E1002" s="7">
        <v>4.5</v>
      </c>
    </row>
    <row r="1003" spans="1:5">
      <c r="A1003" s="19" t="s">
        <v>52</v>
      </c>
      <c r="B1003" s="28" t="s">
        <v>34</v>
      </c>
      <c r="C1003" s="29">
        <v>15</v>
      </c>
      <c r="D1003" s="30" t="str">
        <f>VLOOKUP(Table4[[#This Row],[Term ID]],Vlookup_Term!A:B,2,FALSE)</f>
        <v>Spring 2019</v>
      </c>
      <c r="E1003" s="7">
        <v>4.4000000953674316</v>
      </c>
    </row>
    <row r="1004" spans="1:5">
      <c r="A1004" s="19" t="s">
        <v>52</v>
      </c>
      <c r="B1004" s="28" t="s">
        <v>35</v>
      </c>
      <c r="C1004" s="29">
        <v>15</v>
      </c>
      <c r="D1004" s="30" t="str">
        <f>VLOOKUP(Table4[[#This Row],[Term ID]],Vlookup_Term!A:B,2,FALSE)</f>
        <v>Spring 2019</v>
      </c>
      <c r="E1004" s="7">
        <v>4.3000001907348633</v>
      </c>
    </row>
    <row r="1005" spans="1:5">
      <c r="A1005" s="19" t="s">
        <v>52</v>
      </c>
      <c r="B1005" s="28" t="s">
        <v>36</v>
      </c>
      <c r="C1005" s="29">
        <v>15</v>
      </c>
      <c r="D1005" s="30" t="str">
        <f>VLOOKUP(Table4[[#This Row],[Term ID]],Vlookup_Term!A:B,2,FALSE)</f>
        <v>Spring 2019</v>
      </c>
      <c r="E1005" s="7">
        <v>4.3000001907348633</v>
      </c>
    </row>
    <row r="1006" spans="1:5">
      <c r="A1006" s="19" t="s">
        <v>52</v>
      </c>
      <c r="B1006" s="28" t="s">
        <v>37</v>
      </c>
      <c r="C1006" s="29">
        <v>15</v>
      </c>
      <c r="D1006" s="30" t="str">
        <f>VLOOKUP(Table4[[#This Row],[Term ID]],Vlookup_Term!A:B,2,FALSE)</f>
        <v>Spring 2019</v>
      </c>
      <c r="E1006" s="7">
        <v>4.5999999046325684</v>
      </c>
    </row>
    <row r="1007" spans="1:5">
      <c r="A1007" s="19" t="s">
        <v>52</v>
      </c>
      <c r="B1007" s="28" t="s">
        <v>38</v>
      </c>
      <c r="C1007" s="29">
        <v>15</v>
      </c>
      <c r="D1007" s="30" t="str">
        <f>VLOOKUP(Table4[[#This Row],[Term ID]],Vlookup_Term!A:B,2,FALSE)</f>
        <v>Spring 2019</v>
      </c>
      <c r="E1007" s="7">
        <v>4.5</v>
      </c>
    </row>
    <row r="1008" spans="1:5">
      <c r="A1008" s="19" t="s">
        <v>52</v>
      </c>
      <c r="B1008" s="28" t="s">
        <v>39</v>
      </c>
      <c r="C1008" s="29">
        <v>15</v>
      </c>
      <c r="D1008" s="30" t="str">
        <f>VLOOKUP(Table4[[#This Row],[Term ID]],Vlookup_Term!A:B,2,FALSE)</f>
        <v>Spring 2019</v>
      </c>
      <c r="E1008" s="7">
        <v>4.4000000953674316</v>
      </c>
    </row>
    <row r="1009" spans="1:5">
      <c r="A1009" s="19" t="s">
        <v>52</v>
      </c>
      <c r="B1009" s="28" t="s">
        <v>40</v>
      </c>
      <c r="C1009" s="29">
        <v>15</v>
      </c>
      <c r="D1009" s="30" t="str">
        <f>VLOOKUP(Table4[[#This Row],[Term ID]],Vlookup_Term!A:B,2,FALSE)</f>
        <v>Spring 2019</v>
      </c>
      <c r="E1009" s="7">
        <v>4.3000001907348633</v>
      </c>
    </row>
    <row r="1010" spans="1:5">
      <c r="A1010" s="19" t="s">
        <v>52</v>
      </c>
      <c r="B1010" s="28" t="s">
        <v>41</v>
      </c>
      <c r="C1010" s="29">
        <v>15</v>
      </c>
      <c r="D1010" s="30" t="str">
        <f>VLOOKUP(Table4[[#This Row],[Term ID]],Vlookup_Term!A:B,2,FALSE)</f>
        <v>Spring 2019</v>
      </c>
      <c r="E1010" s="7">
        <v>4.4000000953674316</v>
      </c>
    </row>
    <row r="1011" spans="1:5">
      <c r="A1011" s="19" t="s">
        <v>52</v>
      </c>
      <c r="B1011" s="28" t="s">
        <v>42</v>
      </c>
      <c r="C1011" s="29">
        <v>15</v>
      </c>
      <c r="D1011" s="30" t="str">
        <f>VLOOKUP(Table4[[#This Row],[Term ID]],Vlookup_Term!A:B,2,FALSE)</f>
        <v>Spring 2019</v>
      </c>
      <c r="E1011" s="7">
        <v>4.3000001907348633</v>
      </c>
    </row>
    <row r="1012" spans="1:5">
      <c r="A1012" s="19" t="s">
        <v>53</v>
      </c>
      <c r="B1012" s="28" t="s">
        <v>33</v>
      </c>
      <c r="C1012" s="29">
        <v>15</v>
      </c>
      <c r="D1012" s="30" t="str">
        <f>VLOOKUP(Table4[[#This Row],[Term ID]],Vlookup_Term!A:B,2,FALSE)</f>
        <v>Spring 2019</v>
      </c>
      <c r="E1012" s="7">
        <v>4.1999998092651367</v>
      </c>
    </row>
    <row r="1013" spans="1:5">
      <c r="A1013" s="19" t="s">
        <v>53</v>
      </c>
      <c r="B1013" s="28" t="s">
        <v>34</v>
      </c>
      <c r="C1013" s="29">
        <v>15</v>
      </c>
      <c r="D1013" s="30" t="str">
        <f>VLOOKUP(Table4[[#This Row],[Term ID]],Vlookup_Term!A:B,2,FALSE)</f>
        <v>Spring 2019</v>
      </c>
      <c r="E1013" s="7">
        <v>4.1999998092651367</v>
      </c>
    </row>
    <row r="1014" spans="1:5">
      <c r="A1014" s="19" t="s">
        <v>53</v>
      </c>
      <c r="B1014" s="28" t="s">
        <v>35</v>
      </c>
      <c r="C1014" s="29">
        <v>15</v>
      </c>
      <c r="D1014" s="30" t="str">
        <f>VLOOKUP(Table4[[#This Row],[Term ID]],Vlookup_Term!A:B,2,FALSE)</f>
        <v>Spring 2019</v>
      </c>
      <c r="E1014" s="7">
        <v>4.0999999046325684</v>
      </c>
    </row>
    <row r="1015" spans="1:5">
      <c r="A1015" s="19" t="s">
        <v>53</v>
      </c>
      <c r="B1015" s="28" t="s">
        <v>36</v>
      </c>
      <c r="C1015" s="29">
        <v>15</v>
      </c>
      <c r="D1015" s="30" t="str">
        <f>VLOOKUP(Table4[[#This Row],[Term ID]],Vlookup_Term!A:B,2,FALSE)</f>
        <v>Spring 2019</v>
      </c>
      <c r="E1015" s="7">
        <v>4.1999998092651367</v>
      </c>
    </row>
    <row r="1016" spans="1:5">
      <c r="A1016" s="19" t="s">
        <v>53</v>
      </c>
      <c r="B1016" s="28" t="s">
        <v>37</v>
      </c>
      <c r="C1016" s="29">
        <v>15</v>
      </c>
      <c r="D1016" s="30" t="str">
        <f>VLOOKUP(Table4[[#This Row],[Term ID]],Vlookup_Term!A:B,2,FALSE)</f>
        <v>Spring 2019</v>
      </c>
      <c r="E1016" s="7">
        <v>4.4000000953674316</v>
      </c>
    </row>
    <row r="1017" spans="1:5">
      <c r="A1017" s="19" t="s">
        <v>53</v>
      </c>
      <c r="B1017" s="28" t="s">
        <v>38</v>
      </c>
      <c r="C1017" s="29">
        <v>15</v>
      </c>
      <c r="D1017" s="30" t="str">
        <f>VLOOKUP(Table4[[#This Row],[Term ID]],Vlookup_Term!A:B,2,FALSE)</f>
        <v>Spring 2019</v>
      </c>
      <c r="E1017" s="7">
        <v>4.1999998092651367</v>
      </c>
    </row>
    <row r="1018" spans="1:5">
      <c r="A1018" s="19" t="s">
        <v>53</v>
      </c>
      <c r="B1018" s="28" t="s">
        <v>39</v>
      </c>
      <c r="C1018" s="29">
        <v>15</v>
      </c>
      <c r="D1018" s="30" t="str">
        <f>VLOOKUP(Table4[[#This Row],[Term ID]],Vlookup_Term!A:B,2,FALSE)</f>
        <v>Spring 2019</v>
      </c>
      <c r="E1018" s="7">
        <v>4.3000001907348633</v>
      </c>
    </row>
    <row r="1019" spans="1:5">
      <c r="A1019" s="19" t="s">
        <v>53</v>
      </c>
      <c r="B1019" s="28" t="s">
        <v>40</v>
      </c>
      <c r="C1019" s="29">
        <v>15</v>
      </c>
      <c r="D1019" s="30" t="str">
        <f>VLOOKUP(Table4[[#This Row],[Term ID]],Vlookup_Term!A:B,2,FALSE)</f>
        <v>Spring 2019</v>
      </c>
      <c r="E1019" s="7">
        <v>4.1999998092651367</v>
      </c>
    </row>
    <row r="1020" spans="1:5">
      <c r="A1020" s="19" t="s">
        <v>53</v>
      </c>
      <c r="B1020" s="28" t="s">
        <v>41</v>
      </c>
      <c r="C1020" s="29">
        <v>15</v>
      </c>
      <c r="D1020" s="30" t="str">
        <f>VLOOKUP(Table4[[#This Row],[Term ID]],Vlookup_Term!A:B,2,FALSE)</f>
        <v>Spring 2019</v>
      </c>
      <c r="E1020" s="7">
        <v>4.4000000953674316</v>
      </c>
    </row>
    <row r="1021" spans="1:5">
      <c r="A1021" s="19" t="s">
        <v>53</v>
      </c>
      <c r="B1021" s="28" t="s">
        <v>42</v>
      </c>
      <c r="C1021" s="29">
        <v>15</v>
      </c>
      <c r="D1021" s="30" t="str">
        <f>VLOOKUP(Table4[[#This Row],[Term ID]],Vlookup_Term!A:B,2,FALSE)</f>
        <v>Spring 2019</v>
      </c>
      <c r="E1021" s="7">
        <v>4.0999999046325684</v>
      </c>
    </row>
    <row r="1022" spans="1:5">
      <c r="A1022" s="19" t="s">
        <v>54</v>
      </c>
      <c r="B1022" s="28" t="s">
        <v>33</v>
      </c>
      <c r="C1022" s="29">
        <v>15</v>
      </c>
      <c r="D1022" s="30" t="str">
        <f>VLOOKUP(Table4[[#This Row],[Term ID]],Vlookup_Term!A:B,2,FALSE)</f>
        <v>Spring 2019</v>
      </c>
      <c r="E1022" s="7">
        <v>4.3000001907348633</v>
      </c>
    </row>
    <row r="1023" spans="1:5">
      <c r="A1023" s="19" t="s">
        <v>54</v>
      </c>
      <c r="B1023" s="28" t="s">
        <v>34</v>
      </c>
      <c r="C1023" s="29">
        <v>15</v>
      </c>
      <c r="D1023" s="30" t="str">
        <f>VLOOKUP(Table4[[#This Row],[Term ID]],Vlookup_Term!A:B,2,FALSE)</f>
        <v>Spring 2019</v>
      </c>
      <c r="E1023" s="7">
        <v>4.3000001907348633</v>
      </c>
    </row>
    <row r="1024" spans="1:5">
      <c r="A1024" s="19" t="s">
        <v>54</v>
      </c>
      <c r="B1024" s="28" t="s">
        <v>35</v>
      </c>
      <c r="C1024" s="29">
        <v>15</v>
      </c>
      <c r="D1024" s="30" t="str">
        <f>VLOOKUP(Table4[[#This Row],[Term ID]],Vlookup_Term!A:B,2,FALSE)</f>
        <v>Spring 2019</v>
      </c>
      <c r="E1024" s="7">
        <v>4.0999999046325684</v>
      </c>
    </row>
    <row r="1025" spans="1:5">
      <c r="A1025" s="19" t="s">
        <v>54</v>
      </c>
      <c r="B1025" s="28" t="s">
        <v>36</v>
      </c>
      <c r="C1025" s="29">
        <v>15</v>
      </c>
      <c r="D1025" s="30" t="str">
        <f>VLOOKUP(Table4[[#This Row],[Term ID]],Vlookup_Term!A:B,2,FALSE)</f>
        <v>Spring 2019</v>
      </c>
      <c r="E1025" s="7">
        <v>4.3000001907348633</v>
      </c>
    </row>
    <row r="1026" spans="1:5">
      <c r="A1026" s="19" t="s">
        <v>54</v>
      </c>
      <c r="B1026" s="28" t="s">
        <v>37</v>
      </c>
      <c r="C1026" s="29">
        <v>15</v>
      </c>
      <c r="D1026" s="30" t="str">
        <f>VLOOKUP(Table4[[#This Row],[Term ID]],Vlookup_Term!A:B,2,FALSE)</f>
        <v>Spring 2019</v>
      </c>
      <c r="E1026" s="7">
        <v>4.5</v>
      </c>
    </row>
    <row r="1027" spans="1:5">
      <c r="A1027" s="19" t="s">
        <v>54</v>
      </c>
      <c r="B1027" s="28" t="s">
        <v>38</v>
      </c>
      <c r="C1027" s="29">
        <v>15</v>
      </c>
      <c r="D1027" s="30" t="str">
        <f>VLOOKUP(Table4[[#This Row],[Term ID]],Vlookup_Term!A:B,2,FALSE)</f>
        <v>Spring 2019</v>
      </c>
      <c r="E1027" s="7">
        <v>4.3000001907348633</v>
      </c>
    </row>
    <row r="1028" spans="1:5">
      <c r="A1028" s="19" t="s">
        <v>54</v>
      </c>
      <c r="B1028" s="28" t="s">
        <v>39</v>
      </c>
      <c r="C1028" s="29">
        <v>15</v>
      </c>
      <c r="D1028" s="30" t="str">
        <f>VLOOKUP(Table4[[#This Row],[Term ID]],Vlookup_Term!A:B,2,FALSE)</f>
        <v>Spring 2019</v>
      </c>
      <c r="E1028" s="7">
        <v>4.4000000953674316</v>
      </c>
    </row>
    <row r="1029" spans="1:5">
      <c r="A1029" s="19" t="s">
        <v>54</v>
      </c>
      <c r="B1029" s="28" t="s">
        <v>40</v>
      </c>
      <c r="C1029" s="29">
        <v>15</v>
      </c>
      <c r="D1029" s="30" t="str">
        <f>VLOOKUP(Table4[[#This Row],[Term ID]],Vlookup_Term!A:B,2,FALSE)</f>
        <v>Spring 2019</v>
      </c>
      <c r="E1029" s="7">
        <v>4.3000001907348633</v>
      </c>
    </row>
    <row r="1030" spans="1:5">
      <c r="A1030" s="19" t="s">
        <v>54</v>
      </c>
      <c r="B1030" s="28" t="s">
        <v>41</v>
      </c>
      <c r="C1030" s="29">
        <v>15</v>
      </c>
      <c r="D1030" s="30" t="str">
        <f>VLOOKUP(Table4[[#This Row],[Term ID]],Vlookup_Term!A:B,2,FALSE)</f>
        <v>Spring 2019</v>
      </c>
      <c r="E1030" s="7">
        <v>4.5</v>
      </c>
    </row>
    <row r="1031" spans="1:5">
      <c r="A1031" s="19" t="s">
        <v>54</v>
      </c>
      <c r="B1031" s="28" t="s">
        <v>42</v>
      </c>
      <c r="C1031" s="29">
        <v>15</v>
      </c>
      <c r="D1031" s="30" t="str">
        <f>VLOOKUP(Table4[[#This Row],[Term ID]],Vlookup_Term!A:B,2,FALSE)</f>
        <v>Spring 2019</v>
      </c>
      <c r="E1031" s="7">
        <v>4.1999998092651367</v>
      </c>
    </row>
    <row r="1032" spans="1:5">
      <c r="A1032" s="19" t="s">
        <v>55</v>
      </c>
      <c r="B1032" s="28" t="s">
        <v>33</v>
      </c>
      <c r="C1032" s="29">
        <v>15</v>
      </c>
      <c r="D1032" s="30" t="str">
        <f>VLOOKUP(Table4[[#This Row],[Term ID]],Vlookup_Term!A:B,2,FALSE)</f>
        <v>Spring 2019</v>
      </c>
      <c r="E1032" s="7">
        <v>4.5999999046325684</v>
      </c>
    </row>
    <row r="1033" spans="1:5">
      <c r="A1033" s="19" t="s">
        <v>55</v>
      </c>
      <c r="B1033" s="28" t="s">
        <v>34</v>
      </c>
      <c r="C1033" s="29">
        <v>15</v>
      </c>
      <c r="D1033" s="30" t="str">
        <f>VLOOKUP(Table4[[#This Row],[Term ID]],Vlookup_Term!A:B,2,FALSE)</f>
        <v>Spring 2019</v>
      </c>
      <c r="E1033" s="7">
        <v>4.5</v>
      </c>
    </row>
    <row r="1034" spans="1:5">
      <c r="A1034" s="19" t="s">
        <v>55</v>
      </c>
      <c r="B1034" s="28" t="s">
        <v>35</v>
      </c>
      <c r="C1034" s="29">
        <v>15</v>
      </c>
      <c r="D1034" s="30" t="str">
        <f>VLOOKUP(Table4[[#This Row],[Term ID]],Vlookup_Term!A:B,2,FALSE)</f>
        <v>Spring 2019</v>
      </c>
      <c r="E1034" s="7">
        <v>4.5</v>
      </c>
    </row>
    <row r="1035" spans="1:5">
      <c r="A1035" s="19" t="s">
        <v>55</v>
      </c>
      <c r="B1035" s="28" t="s">
        <v>36</v>
      </c>
      <c r="C1035" s="29">
        <v>15</v>
      </c>
      <c r="D1035" s="30" t="str">
        <f>VLOOKUP(Table4[[#This Row],[Term ID]],Vlookup_Term!A:B,2,FALSE)</f>
        <v>Spring 2019</v>
      </c>
      <c r="E1035" s="7">
        <v>4.5</v>
      </c>
    </row>
    <row r="1036" spans="1:5">
      <c r="A1036" s="19" t="s">
        <v>55</v>
      </c>
      <c r="B1036" s="28" t="s">
        <v>37</v>
      </c>
      <c r="C1036" s="29">
        <v>15</v>
      </c>
      <c r="D1036" s="30" t="str">
        <f>VLOOKUP(Table4[[#This Row],[Term ID]],Vlookup_Term!A:B,2,FALSE)</f>
        <v>Spring 2019</v>
      </c>
      <c r="E1036" s="7">
        <v>4.6999998092651367</v>
      </c>
    </row>
    <row r="1037" spans="1:5">
      <c r="A1037" s="19" t="s">
        <v>55</v>
      </c>
      <c r="B1037" s="28" t="s">
        <v>38</v>
      </c>
      <c r="C1037" s="29">
        <v>15</v>
      </c>
      <c r="D1037" s="30" t="str">
        <f>VLOOKUP(Table4[[#This Row],[Term ID]],Vlookup_Term!A:B,2,FALSE)</f>
        <v>Spring 2019</v>
      </c>
      <c r="E1037" s="7">
        <v>4.5999999046325684</v>
      </c>
    </row>
    <row r="1038" spans="1:5">
      <c r="A1038" s="19" t="s">
        <v>55</v>
      </c>
      <c r="B1038" s="28" t="s">
        <v>39</v>
      </c>
      <c r="C1038" s="29">
        <v>15</v>
      </c>
      <c r="D1038" s="30" t="str">
        <f>VLOOKUP(Table4[[#This Row],[Term ID]],Vlookup_Term!A:B,2,FALSE)</f>
        <v>Spring 2019</v>
      </c>
      <c r="E1038" s="7">
        <v>4.5999999046325684</v>
      </c>
    </row>
    <row r="1039" spans="1:5">
      <c r="A1039" s="19" t="s">
        <v>55</v>
      </c>
      <c r="B1039" s="28" t="s">
        <v>40</v>
      </c>
      <c r="C1039" s="29">
        <v>15</v>
      </c>
      <c r="D1039" s="30" t="str">
        <f>VLOOKUP(Table4[[#This Row],[Term ID]],Vlookup_Term!A:B,2,FALSE)</f>
        <v>Spring 2019</v>
      </c>
      <c r="E1039" s="7">
        <v>4.5</v>
      </c>
    </row>
    <row r="1040" spans="1:5">
      <c r="A1040" s="19" t="s">
        <v>55</v>
      </c>
      <c r="B1040" s="28" t="s">
        <v>41</v>
      </c>
      <c r="C1040" s="29">
        <v>15</v>
      </c>
      <c r="D1040" s="30" t="str">
        <f>VLOOKUP(Table4[[#This Row],[Term ID]],Vlookup_Term!A:B,2,FALSE)</f>
        <v>Spring 2019</v>
      </c>
      <c r="E1040" s="7">
        <v>4.5</v>
      </c>
    </row>
    <row r="1041" spans="1:5">
      <c r="A1041" s="19" t="s">
        <v>55</v>
      </c>
      <c r="B1041" s="28" t="s">
        <v>42</v>
      </c>
      <c r="C1041" s="29">
        <v>15</v>
      </c>
      <c r="D1041" s="30" t="str">
        <f>VLOOKUP(Table4[[#This Row],[Term ID]],Vlookup_Term!A:B,2,FALSE)</f>
        <v>Spring 2019</v>
      </c>
      <c r="E1041" s="7">
        <v>4.5</v>
      </c>
    </row>
    <row r="1042" spans="1:5">
      <c r="A1042" s="19" t="s">
        <v>56</v>
      </c>
      <c r="B1042" s="28" t="s">
        <v>33</v>
      </c>
      <c r="C1042" s="29">
        <v>15</v>
      </c>
      <c r="D1042" s="30" t="str">
        <f>VLOOKUP(Table4[[#This Row],[Term ID]],Vlookup_Term!A:B,2,FALSE)</f>
        <v>Spring 2019</v>
      </c>
      <c r="E1042" s="7">
        <v>4.3000001907348633</v>
      </c>
    </row>
    <row r="1043" spans="1:5">
      <c r="A1043" s="19" t="s">
        <v>56</v>
      </c>
      <c r="B1043" s="28" t="s">
        <v>34</v>
      </c>
      <c r="C1043" s="29">
        <v>15</v>
      </c>
      <c r="D1043" s="30" t="str">
        <f>VLOOKUP(Table4[[#This Row],[Term ID]],Vlookup_Term!A:B,2,FALSE)</f>
        <v>Spring 2019</v>
      </c>
      <c r="E1043" s="7">
        <v>4.1999998092651367</v>
      </c>
    </row>
    <row r="1044" spans="1:5">
      <c r="A1044" s="19" t="s">
        <v>56</v>
      </c>
      <c r="B1044" s="28" t="s">
        <v>35</v>
      </c>
      <c r="C1044" s="29">
        <v>15</v>
      </c>
      <c r="D1044" s="30" t="str">
        <f>VLOOKUP(Table4[[#This Row],[Term ID]],Vlookup_Term!A:B,2,FALSE)</f>
        <v>Spring 2019</v>
      </c>
      <c r="E1044" s="7">
        <v>4.0999999046325684</v>
      </c>
    </row>
    <row r="1045" spans="1:5">
      <c r="A1045" s="19" t="s">
        <v>56</v>
      </c>
      <c r="B1045" s="28" t="s">
        <v>36</v>
      </c>
      <c r="C1045" s="29">
        <v>15</v>
      </c>
      <c r="D1045" s="30" t="str">
        <f>VLOOKUP(Table4[[#This Row],[Term ID]],Vlookup_Term!A:B,2,FALSE)</f>
        <v>Spring 2019</v>
      </c>
      <c r="E1045" s="7">
        <v>4.1999998092651367</v>
      </c>
    </row>
    <row r="1046" spans="1:5">
      <c r="A1046" s="19" t="s">
        <v>56</v>
      </c>
      <c r="B1046" s="28" t="s">
        <v>37</v>
      </c>
      <c r="C1046" s="29">
        <v>15</v>
      </c>
      <c r="D1046" s="30" t="str">
        <f>VLOOKUP(Table4[[#This Row],[Term ID]],Vlookup_Term!A:B,2,FALSE)</f>
        <v>Spring 2019</v>
      </c>
      <c r="E1046" s="7">
        <v>4.5</v>
      </c>
    </row>
    <row r="1047" spans="1:5">
      <c r="A1047" s="19" t="s">
        <v>56</v>
      </c>
      <c r="B1047" s="28" t="s">
        <v>38</v>
      </c>
      <c r="C1047" s="29">
        <v>15</v>
      </c>
      <c r="D1047" s="30" t="str">
        <f>VLOOKUP(Table4[[#This Row],[Term ID]],Vlookup_Term!A:B,2,FALSE)</f>
        <v>Spring 2019</v>
      </c>
      <c r="E1047" s="7">
        <v>4.3000001907348633</v>
      </c>
    </row>
    <row r="1048" spans="1:5">
      <c r="A1048" s="19" t="s">
        <v>56</v>
      </c>
      <c r="B1048" s="28" t="s">
        <v>39</v>
      </c>
      <c r="C1048" s="29">
        <v>15</v>
      </c>
      <c r="D1048" s="30" t="str">
        <f>VLOOKUP(Table4[[#This Row],[Term ID]],Vlookup_Term!A:B,2,FALSE)</f>
        <v>Spring 2019</v>
      </c>
      <c r="E1048" s="7">
        <v>4.3000001907348633</v>
      </c>
    </row>
    <row r="1049" spans="1:5">
      <c r="A1049" s="19" t="s">
        <v>56</v>
      </c>
      <c r="B1049" s="28" t="s">
        <v>40</v>
      </c>
      <c r="C1049" s="29">
        <v>15</v>
      </c>
      <c r="D1049" s="30" t="str">
        <f>VLOOKUP(Table4[[#This Row],[Term ID]],Vlookup_Term!A:B,2,FALSE)</f>
        <v>Spring 2019</v>
      </c>
      <c r="E1049" s="7">
        <v>4.3000001907348633</v>
      </c>
    </row>
    <row r="1050" spans="1:5">
      <c r="A1050" s="19" t="s">
        <v>56</v>
      </c>
      <c r="B1050" s="28" t="s">
        <v>41</v>
      </c>
      <c r="C1050" s="29">
        <v>15</v>
      </c>
      <c r="D1050" s="30" t="str">
        <f>VLOOKUP(Table4[[#This Row],[Term ID]],Vlookup_Term!A:B,2,FALSE)</f>
        <v>Spring 2019</v>
      </c>
      <c r="E1050" s="7">
        <v>4.4000000953674316</v>
      </c>
    </row>
    <row r="1051" spans="1:5">
      <c r="A1051" s="25" t="s">
        <v>56</v>
      </c>
      <c r="B1051" s="31" t="s">
        <v>42</v>
      </c>
      <c r="C1051" s="29">
        <v>15</v>
      </c>
      <c r="D1051" s="32" t="str">
        <f>VLOOKUP(Table4[[#This Row],[Term ID]],Vlookup_Term!A:B,2,FALSE)</f>
        <v>Spring 2019</v>
      </c>
      <c r="E1051" s="7">
        <v>4.1999998092651367</v>
      </c>
    </row>
  </sheetData>
  <sheetProtection algorithmName="SHA-512" hashValue="JlCghh+qpwkqXlbaqMx9wA23ASIRSSssMpjmsHOPEUvuStyZTiHzxC8JZuMcOC9wLUeg9mc4JGp2mTNew7aarw==" saltValue="c84/O23ZLBS6lWXKf1c4+A==" spinCount="100000" sheet="1" sort="0" autoFilter="0" pivotTables="0"/>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DCCD5-F0F4-3F48-82FE-B6EA07916ACC}">
  <dimension ref="A1:B58"/>
  <sheetViews>
    <sheetView workbookViewId="0">
      <selection activeCell="A142" sqref="A142:D301"/>
    </sheetView>
  </sheetViews>
  <sheetFormatPr baseColWidth="10" defaultRowHeight="16"/>
  <cols>
    <col min="1" max="1" width="22.1640625" bestFit="1" customWidth="1"/>
    <col min="2" max="2" width="15.5" bestFit="1" customWidth="1"/>
    <col min="3" max="3" width="11.33203125" bestFit="1" customWidth="1"/>
    <col min="4" max="4" width="10.83203125" bestFit="1" customWidth="1"/>
    <col min="5" max="5" width="8.6640625" bestFit="1" customWidth="1"/>
    <col min="6" max="6" width="11.33203125" bestFit="1" customWidth="1"/>
    <col min="8" max="8" width="8.6640625" bestFit="1" customWidth="1"/>
    <col min="9" max="9" width="11.33203125" bestFit="1" customWidth="1"/>
    <col min="10" max="10" width="10.83203125" bestFit="1" customWidth="1"/>
    <col min="11" max="11" width="8.6640625" bestFit="1" customWidth="1"/>
    <col min="12" max="12" width="11.33203125" bestFit="1" customWidth="1"/>
    <col min="13" max="13" width="10.83203125" bestFit="1" customWidth="1"/>
    <col min="14" max="14" width="8.6640625" bestFit="1" customWidth="1"/>
    <col min="15" max="15" width="11.33203125" bestFit="1" customWidth="1"/>
    <col min="16" max="17" width="10.83203125" bestFit="1" customWidth="1"/>
  </cols>
  <sheetData>
    <row r="1" spans="1:1">
      <c r="A1" s="34" t="s">
        <v>62</v>
      </c>
    </row>
    <row r="43" spans="1:2">
      <c r="A43" s="9" t="s">
        <v>44</v>
      </c>
      <c r="B43" s="9" t="s">
        <v>45</v>
      </c>
    </row>
    <row r="44" spans="1:2">
      <c r="A44" s="9" t="s">
        <v>45</v>
      </c>
      <c r="B44" t="s">
        <v>19</v>
      </c>
    </row>
    <row r="45" spans="1:2">
      <c r="A45" s="10" t="s">
        <v>55</v>
      </c>
      <c r="B45" s="12"/>
    </row>
    <row r="46" spans="1:2">
      <c r="A46" s="11" t="s">
        <v>38</v>
      </c>
      <c r="B46" s="12">
        <v>4.58</v>
      </c>
    </row>
    <row r="47" spans="1:2">
      <c r="A47" s="10" t="s">
        <v>50</v>
      </c>
      <c r="B47" s="12"/>
    </row>
    <row r="48" spans="1:2">
      <c r="A48" s="11" t="s">
        <v>38</v>
      </c>
      <c r="B48" s="12">
        <v>4.22</v>
      </c>
    </row>
    <row r="49" spans="1:2">
      <c r="A49" s="10" t="s">
        <v>52</v>
      </c>
      <c r="B49" s="12"/>
    </row>
    <row r="50" spans="1:2">
      <c r="A50" s="11" t="s">
        <v>38</v>
      </c>
      <c r="B50" s="12">
        <v>4.3600000000000003</v>
      </c>
    </row>
    <row r="51" spans="1:2">
      <c r="A51" s="10" t="s">
        <v>51</v>
      </c>
      <c r="B51" s="12"/>
    </row>
    <row r="52" spans="1:2">
      <c r="A52" s="11" t="s">
        <v>38</v>
      </c>
      <c r="B52" s="12">
        <v>3.88</v>
      </c>
    </row>
    <row r="53" spans="1:2">
      <c r="A53" s="10" t="s">
        <v>53</v>
      </c>
      <c r="B53" s="12"/>
    </row>
    <row r="54" spans="1:2">
      <c r="A54" s="11" t="s">
        <v>38</v>
      </c>
      <c r="B54" s="12">
        <v>4.21</v>
      </c>
    </row>
    <row r="55" spans="1:2">
      <c r="A55" s="10" t="s">
        <v>54</v>
      </c>
      <c r="B55" s="12"/>
    </row>
    <row r="56" spans="1:2">
      <c r="A56" s="11" t="s">
        <v>38</v>
      </c>
      <c r="B56" s="12">
        <v>4.1399999999999997</v>
      </c>
    </row>
    <row r="57" spans="1:2">
      <c r="A57" s="10" t="s">
        <v>56</v>
      </c>
      <c r="B57" s="12"/>
    </row>
    <row r="58" spans="1:2">
      <c r="A58" s="11" t="s">
        <v>38</v>
      </c>
      <c r="B58" s="12">
        <v>4.18</v>
      </c>
    </row>
  </sheetData>
  <sheetProtection algorithmName="SHA-512" hashValue="7g2tOdDFi1rgNUVr3wixudegBvZo4MranyGO47IWoVVcCnfeBy6yhrBD1i5C+C6Epempb0vpMvKL2MvJ4Mogzg==" saltValue="HliD4dyzUG+ztBXm7opm5w==" spinCount="100000" sheet="1" objects="1" scenario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B0F0D-9BEC-114D-B913-5F3080491CC2}">
  <dimension ref="A1:E471"/>
  <sheetViews>
    <sheetView topLeftCell="A434" workbookViewId="0">
      <selection activeCell="U478" sqref="U478"/>
    </sheetView>
  </sheetViews>
  <sheetFormatPr baseColWidth="10" defaultRowHeight="16"/>
  <cols>
    <col min="1" max="1" width="9.6640625" customWidth="1"/>
    <col min="2" max="2" width="30.1640625" customWidth="1"/>
    <col min="3" max="3" width="9.5" customWidth="1"/>
    <col min="4" max="4" width="11.1640625" bestFit="1" customWidth="1"/>
  </cols>
  <sheetData>
    <row r="1" spans="1:5">
      <c r="A1" t="s">
        <v>49</v>
      </c>
      <c r="B1" t="s">
        <v>29</v>
      </c>
      <c r="C1" t="s">
        <v>30</v>
      </c>
      <c r="D1" t="s">
        <v>0</v>
      </c>
      <c r="E1" t="s">
        <v>31</v>
      </c>
    </row>
    <row r="2" spans="1:5">
      <c r="A2" t="s">
        <v>58</v>
      </c>
      <c r="B2" s="20" t="s">
        <v>33</v>
      </c>
      <c r="C2">
        <v>1</v>
      </c>
      <c r="D2" t="str">
        <f>VLOOKUP(Table5[[#This Row],[Term ID]],Vlookup_Term!A:B,2,FALSE)</f>
        <v>Fall 2014</v>
      </c>
      <c r="E2">
        <v>4.3899999999999997</v>
      </c>
    </row>
    <row r="3" spans="1:5">
      <c r="A3" t="s">
        <v>58</v>
      </c>
      <c r="B3" s="20" t="s">
        <v>34</v>
      </c>
      <c r="C3">
        <v>1</v>
      </c>
      <c r="D3" t="str">
        <f>VLOOKUP(Table5[[#This Row],[Term ID]],Vlookup_Term!A:B,2,FALSE)</f>
        <v>Fall 2014</v>
      </c>
      <c r="E3">
        <v>4.3099999999999996</v>
      </c>
    </row>
    <row r="4" spans="1:5">
      <c r="A4" t="s">
        <v>58</v>
      </c>
      <c r="B4" s="20" t="s">
        <v>35</v>
      </c>
      <c r="C4">
        <v>1</v>
      </c>
      <c r="D4" t="str">
        <f>VLOOKUP(Table5[[#This Row],[Term ID]],Vlookup_Term!A:B,2,FALSE)</f>
        <v>Fall 2014</v>
      </c>
      <c r="E4">
        <v>4.2699999999999996</v>
      </c>
    </row>
    <row r="5" spans="1:5">
      <c r="A5" t="s">
        <v>58</v>
      </c>
      <c r="B5" s="20" t="s">
        <v>36</v>
      </c>
      <c r="C5">
        <v>1</v>
      </c>
      <c r="D5" t="str">
        <f>VLOOKUP(Table5[[#This Row],[Term ID]],Vlookup_Term!A:B,2,FALSE)</f>
        <v>Fall 2014</v>
      </c>
      <c r="E5">
        <v>4.25</v>
      </c>
    </row>
    <row r="6" spans="1:5">
      <c r="A6" t="s">
        <v>58</v>
      </c>
      <c r="B6" s="20" t="s">
        <v>37</v>
      </c>
      <c r="C6">
        <v>1</v>
      </c>
      <c r="D6" t="str">
        <f>VLOOKUP(Table5[[#This Row],[Term ID]],Vlookup_Term!A:B,2,FALSE)</f>
        <v>Fall 2014</v>
      </c>
      <c r="E6">
        <v>4.4800000000000004</v>
      </c>
    </row>
    <row r="7" spans="1:5">
      <c r="A7" t="s">
        <v>58</v>
      </c>
      <c r="B7" s="20" t="s">
        <v>38</v>
      </c>
      <c r="C7">
        <v>1</v>
      </c>
      <c r="D7" t="str">
        <f>VLOOKUP(Table5[[#This Row],[Term ID]],Vlookup_Term!A:B,2,FALSE)</f>
        <v>Fall 2014</v>
      </c>
      <c r="E7">
        <v>4.3499999999999996</v>
      </c>
    </row>
    <row r="8" spans="1:5">
      <c r="A8" t="s">
        <v>58</v>
      </c>
      <c r="B8" s="20" t="s">
        <v>39</v>
      </c>
      <c r="C8">
        <v>1</v>
      </c>
      <c r="D8" t="str">
        <f>VLOOKUP(Table5[[#This Row],[Term ID]],Vlookup_Term!A:B,2,FALSE)</f>
        <v>Fall 2014</v>
      </c>
      <c r="E8">
        <v>4.34</v>
      </c>
    </row>
    <row r="9" spans="1:5">
      <c r="A9" t="s">
        <v>58</v>
      </c>
      <c r="B9" s="20" t="s">
        <v>40</v>
      </c>
      <c r="C9">
        <v>1</v>
      </c>
      <c r="D9" t="str">
        <f>VLOOKUP(Table5[[#This Row],[Term ID]],Vlookup_Term!A:B,2,FALSE)</f>
        <v>Fall 2014</v>
      </c>
      <c r="E9">
        <v>4.3099999999999996</v>
      </c>
    </row>
    <row r="10" spans="1:5">
      <c r="A10" t="s">
        <v>58</v>
      </c>
      <c r="B10" s="20" t="s">
        <v>41</v>
      </c>
      <c r="C10">
        <v>1</v>
      </c>
      <c r="D10" t="str">
        <f>VLOOKUP(Table5[[#This Row],[Term ID]],Vlookup_Term!A:B,2,FALSE)</f>
        <v>Fall 2014</v>
      </c>
      <c r="E10">
        <v>4.33</v>
      </c>
    </row>
    <row r="11" spans="1:5">
      <c r="A11" t="s">
        <v>58</v>
      </c>
      <c r="B11" s="20" t="s">
        <v>42</v>
      </c>
      <c r="C11">
        <v>1</v>
      </c>
      <c r="D11" t="str">
        <f>VLOOKUP(Table5[[#This Row],[Term ID]],Vlookup_Term!A:B,2,FALSE)</f>
        <v>Fall 2014</v>
      </c>
      <c r="E11">
        <v>4.28</v>
      </c>
    </row>
    <row r="12" spans="1:5">
      <c r="A12" t="s">
        <v>57</v>
      </c>
      <c r="B12" s="20" t="s">
        <v>33</v>
      </c>
      <c r="C12">
        <v>1</v>
      </c>
      <c r="D12" t="str">
        <f>VLOOKUP(Table5[[#This Row],[Term ID]],Vlookup_Term!A:B,2,FALSE)</f>
        <v>Fall 2014</v>
      </c>
      <c r="E12">
        <v>4.3</v>
      </c>
    </row>
    <row r="13" spans="1:5">
      <c r="A13" t="s">
        <v>57</v>
      </c>
      <c r="B13" s="20" t="s">
        <v>34</v>
      </c>
      <c r="C13">
        <v>1</v>
      </c>
      <c r="D13" t="str">
        <f>VLOOKUP(Table5[[#This Row],[Term ID]],Vlookup_Term!A:B,2,FALSE)</f>
        <v>Fall 2014</v>
      </c>
      <c r="E13">
        <v>4.22</v>
      </c>
    </row>
    <row r="14" spans="1:5">
      <c r="A14" t="s">
        <v>57</v>
      </c>
      <c r="B14" s="20" t="s">
        <v>35</v>
      </c>
      <c r="C14">
        <v>1</v>
      </c>
      <c r="D14" t="str">
        <f>VLOOKUP(Table5[[#This Row],[Term ID]],Vlookup_Term!A:B,2,FALSE)</f>
        <v>Fall 2014</v>
      </c>
      <c r="E14">
        <v>4.22</v>
      </c>
    </row>
    <row r="15" spans="1:5">
      <c r="A15" t="s">
        <v>57</v>
      </c>
      <c r="B15" s="20" t="s">
        <v>36</v>
      </c>
      <c r="C15">
        <v>1</v>
      </c>
      <c r="D15" t="str">
        <f>VLOOKUP(Table5[[#This Row],[Term ID]],Vlookup_Term!A:B,2,FALSE)</f>
        <v>Fall 2014</v>
      </c>
      <c r="E15">
        <v>4.1900000000000004</v>
      </c>
    </row>
    <row r="16" spans="1:5">
      <c r="A16" t="s">
        <v>57</v>
      </c>
      <c r="B16" s="20" t="s">
        <v>37</v>
      </c>
      <c r="C16">
        <v>1</v>
      </c>
      <c r="D16" t="str">
        <f>VLOOKUP(Table5[[#This Row],[Term ID]],Vlookup_Term!A:B,2,FALSE)</f>
        <v>Fall 2014</v>
      </c>
      <c r="E16">
        <v>4.47</v>
      </c>
    </row>
    <row r="17" spans="1:5">
      <c r="A17" t="s">
        <v>57</v>
      </c>
      <c r="B17" s="20" t="s">
        <v>38</v>
      </c>
      <c r="C17">
        <v>1</v>
      </c>
      <c r="D17" t="str">
        <f>VLOOKUP(Table5[[#This Row],[Term ID]],Vlookup_Term!A:B,2,FALSE)</f>
        <v>Fall 2014</v>
      </c>
      <c r="E17">
        <v>4.37</v>
      </c>
    </row>
    <row r="18" spans="1:5">
      <c r="A18" t="s">
        <v>57</v>
      </c>
      <c r="B18" s="20" t="s">
        <v>39</v>
      </c>
      <c r="C18">
        <v>1</v>
      </c>
      <c r="D18" t="str">
        <f>VLOOKUP(Table5[[#This Row],[Term ID]],Vlookup_Term!A:B,2,FALSE)</f>
        <v>Fall 2014</v>
      </c>
      <c r="E18">
        <v>4.26</v>
      </c>
    </row>
    <row r="19" spans="1:5">
      <c r="A19" t="s">
        <v>57</v>
      </c>
      <c r="B19" s="20" t="s">
        <v>40</v>
      </c>
      <c r="C19">
        <v>1</v>
      </c>
      <c r="D19" t="str">
        <f>VLOOKUP(Table5[[#This Row],[Term ID]],Vlookup_Term!A:B,2,FALSE)</f>
        <v>Fall 2014</v>
      </c>
      <c r="E19">
        <v>4.25</v>
      </c>
    </row>
    <row r="20" spans="1:5">
      <c r="A20" t="s">
        <v>57</v>
      </c>
      <c r="B20" s="20" t="s">
        <v>41</v>
      </c>
      <c r="C20">
        <v>1</v>
      </c>
      <c r="D20" t="str">
        <f>VLOOKUP(Table5[[#This Row],[Term ID]],Vlookup_Term!A:B,2,FALSE)</f>
        <v>Fall 2014</v>
      </c>
      <c r="E20">
        <v>4.3</v>
      </c>
    </row>
    <row r="21" spans="1:5">
      <c r="A21" t="s">
        <v>57</v>
      </c>
      <c r="B21" s="20" t="s">
        <v>42</v>
      </c>
      <c r="C21">
        <v>1</v>
      </c>
      <c r="D21" t="str">
        <f>VLOOKUP(Table5[[#This Row],[Term ID]],Vlookup_Term!A:B,2,FALSE)</f>
        <v>Fall 2014</v>
      </c>
      <c r="E21">
        <v>4.2699999999999996</v>
      </c>
    </row>
    <row r="22" spans="1:5">
      <c r="A22" t="s">
        <v>59</v>
      </c>
      <c r="B22" s="20" t="s">
        <v>33</v>
      </c>
      <c r="C22">
        <v>1</v>
      </c>
      <c r="D22" t="str">
        <f>VLOOKUP(Table5[[#This Row],[Term ID]],Vlookup_Term!A:B,2,FALSE)</f>
        <v>Fall 2014</v>
      </c>
      <c r="E22">
        <v>4.16</v>
      </c>
    </row>
    <row r="23" spans="1:5">
      <c r="A23" t="s">
        <v>59</v>
      </c>
      <c r="B23" s="20" t="s">
        <v>34</v>
      </c>
      <c r="C23">
        <v>1</v>
      </c>
      <c r="D23" t="str">
        <f>VLOOKUP(Table5[[#This Row],[Term ID]],Vlookup_Term!A:B,2,FALSE)</f>
        <v>Fall 2014</v>
      </c>
      <c r="E23">
        <v>3.91</v>
      </c>
    </row>
    <row r="24" spans="1:5">
      <c r="A24" t="s">
        <v>59</v>
      </c>
      <c r="B24" s="20" t="s">
        <v>35</v>
      </c>
      <c r="C24">
        <v>1</v>
      </c>
      <c r="D24" t="str">
        <f>VLOOKUP(Table5[[#This Row],[Term ID]],Vlookup_Term!A:B,2,FALSE)</f>
        <v>Fall 2014</v>
      </c>
      <c r="E24">
        <v>4.0599999999999996</v>
      </c>
    </row>
    <row r="25" spans="1:5">
      <c r="A25" t="s">
        <v>59</v>
      </c>
      <c r="B25" s="20" t="s">
        <v>36</v>
      </c>
      <c r="C25">
        <v>1</v>
      </c>
      <c r="D25" t="str">
        <f>VLOOKUP(Table5[[#This Row],[Term ID]],Vlookup_Term!A:B,2,FALSE)</f>
        <v>Fall 2014</v>
      </c>
      <c r="E25">
        <v>4.0999999999999996</v>
      </c>
    </row>
    <row r="26" spans="1:5">
      <c r="A26" t="s">
        <v>59</v>
      </c>
      <c r="B26" s="20" t="s">
        <v>37</v>
      </c>
      <c r="C26">
        <v>1</v>
      </c>
      <c r="D26" t="str">
        <f>VLOOKUP(Table5[[#This Row],[Term ID]],Vlookup_Term!A:B,2,FALSE)</f>
        <v>Fall 2014</v>
      </c>
      <c r="E26">
        <v>4.49</v>
      </c>
    </row>
    <row r="27" spans="1:5">
      <c r="A27" t="s">
        <v>59</v>
      </c>
      <c r="B27" s="20" t="s">
        <v>38</v>
      </c>
      <c r="C27">
        <v>1</v>
      </c>
      <c r="D27" t="str">
        <f>VLOOKUP(Table5[[#This Row],[Term ID]],Vlookup_Term!A:B,2,FALSE)</f>
        <v>Fall 2014</v>
      </c>
      <c r="E27">
        <v>4.17</v>
      </c>
    </row>
    <row r="28" spans="1:5">
      <c r="A28" t="s">
        <v>59</v>
      </c>
      <c r="B28" s="20" t="s">
        <v>39</v>
      </c>
      <c r="C28">
        <v>1</v>
      </c>
      <c r="D28" t="str">
        <f>VLOOKUP(Table5[[#This Row],[Term ID]],Vlookup_Term!A:B,2,FALSE)</f>
        <v>Fall 2014</v>
      </c>
      <c r="E28">
        <v>4.13</v>
      </c>
    </row>
    <row r="29" spans="1:5">
      <c r="A29" t="s">
        <v>59</v>
      </c>
      <c r="B29" s="20" t="s">
        <v>40</v>
      </c>
      <c r="C29">
        <v>1</v>
      </c>
      <c r="D29" t="str">
        <f>VLOOKUP(Table5[[#This Row],[Term ID]],Vlookup_Term!A:B,2,FALSE)</f>
        <v>Fall 2014</v>
      </c>
      <c r="E29">
        <v>4.0999999999999996</v>
      </c>
    </row>
    <row r="30" spans="1:5">
      <c r="A30" t="s">
        <v>59</v>
      </c>
      <c r="B30" s="20" t="s">
        <v>41</v>
      </c>
      <c r="C30">
        <v>1</v>
      </c>
      <c r="D30" t="str">
        <f>VLOOKUP(Table5[[#This Row],[Term ID]],Vlookup_Term!A:B,2,FALSE)</f>
        <v>Fall 2014</v>
      </c>
      <c r="E30">
        <v>4.18</v>
      </c>
    </row>
    <row r="31" spans="1:5">
      <c r="A31" t="s">
        <v>59</v>
      </c>
      <c r="B31" s="20" t="s">
        <v>42</v>
      </c>
      <c r="C31">
        <v>1</v>
      </c>
      <c r="D31" t="str">
        <f>VLOOKUP(Table5[[#This Row],[Term ID]],Vlookup_Term!A:B,2,FALSE)</f>
        <v>Fall 2014</v>
      </c>
      <c r="E31">
        <v>4.0999999999999996</v>
      </c>
    </row>
    <row r="32" spans="1:5">
      <c r="A32" t="s">
        <v>58</v>
      </c>
      <c r="B32" s="20" t="s">
        <v>33</v>
      </c>
      <c r="C32">
        <v>2</v>
      </c>
      <c r="D32" t="str">
        <f>VLOOKUP(Table5[[#This Row],[Term ID]],Vlookup_Term!A:B,2,FALSE)</f>
        <v>Winter 2015</v>
      </c>
      <c r="E32">
        <v>4.3499999999999996</v>
      </c>
    </row>
    <row r="33" spans="1:5">
      <c r="A33" t="s">
        <v>58</v>
      </c>
      <c r="B33" s="20" t="s">
        <v>34</v>
      </c>
      <c r="C33">
        <v>2</v>
      </c>
      <c r="D33" t="str">
        <f>VLOOKUP(Table5[[#This Row],[Term ID]],Vlookup_Term!A:B,2,FALSE)</f>
        <v>Winter 2015</v>
      </c>
      <c r="E33">
        <v>4.24</v>
      </c>
    </row>
    <row r="34" spans="1:5">
      <c r="A34" t="s">
        <v>58</v>
      </c>
      <c r="B34" s="20" t="s">
        <v>35</v>
      </c>
      <c r="C34">
        <v>2</v>
      </c>
      <c r="D34" t="str">
        <f>VLOOKUP(Table5[[#This Row],[Term ID]],Vlookup_Term!A:B,2,FALSE)</f>
        <v>Winter 2015</v>
      </c>
      <c r="E34">
        <v>4.26</v>
      </c>
    </row>
    <row r="35" spans="1:5">
      <c r="A35" t="s">
        <v>58</v>
      </c>
      <c r="B35" s="20" t="s">
        <v>36</v>
      </c>
      <c r="C35">
        <v>2</v>
      </c>
      <c r="D35" t="str">
        <f>VLOOKUP(Table5[[#This Row],[Term ID]],Vlookup_Term!A:B,2,FALSE)</f>
        <v>Winter 2015</v>
      </c>
      <c r="E35">
        <v>4.28</v>
      </c>
    </row>
    <row r="36" spans="1:5">
      <c r="A36" t="s">
        <v>58</v>
      </c>
      <c r="B36" s="20" t="s">
        <v>37</v>
      </c>
      <c r="C36">
        <v>2</v>
      </c>
      <c r="D36" t="str">
        <f>VLOOKUP(Table5[[#This Row],[Term ID]],Vlookup_Term!A:B,2,FALSE)</f>
        <v>Winter 2015</v>
      </c>
      <c r="E36">
        <v>4.4800000000000004</v>
      </c>
    </row>
    <row r="37" spans="1:5">
      <c r="A37" t="s">
        <v>58</v>
      </c>
      <c r="B37" s="20" t="s">
        <v>38</v>
      </c>
      <c r="C37">
        <v>2</v>
      </c>
      <c r="D37" t="str">
        <f>VLOOKUP(Table5[[#This Row],[Term ID]],Vlookup_Term!A:B,2,FALSE)</f>
        <v>Winter 2015</v>
      </c>
      <c r="E37">
        <v>4.3499999999999996</v>
      </c>
    </row>
    <row r="38" spans="1:5">
      <c r="A38" t="s">
        <v>58</v>
      </c>
      <c r="B38" s="20" t="s">
        <v>39</v>
      </c>
      <c r="C38">
        <v>2</v>
      </c>
      <c r="D38" t="str">
        <f>VLOOKUP(Table5[[#This Row],[Term ID]],Vlookup_Term!A:B,2,FALSE)</f>
        <v>Winter 2015</v>
      </c>
      <c r="E38">
        <v>4.41</v>
      </c>
    </row>
    <row r="39" spans="1:5">
      <c r="A39" t="s">
        <v>58</v>
      </c>
      <c r="B39" s="20" t="s">
        <v>40</v>
      </c>
      <c r="C39">
        <v>2</v>
      </c>
      <c r="D39" t="str">
        <f>VLOOKUP(Table5[[#This Row],[Term ID]],Vlookup_Term!A:B,2,FALSE)</f>
        <v>Winter 2015</v>
      </c>
      <c r="E39">
        <v>4.34</v>
      </c>
    </row>
    <row r="40" spans="1:5">
      <c r="A40" t="s">
        <v>58</v>
      </c>
      <c r="B40" s="20" t="s">
        <v>41</v>
      </c>
      <c r="C40">
        <v>2</v>
      </c>
      <c r="D40" t="str">
        <f>VLOOKUP(Table5[[#This Row],[Term ID]],Vlookup_Term!A:B,2,FALSE)</f>
        <v>Winter 2015</v>
      </c>
      <c r="E40">
        <v>4.37</v>
      </c>
    </row>
    <row r="41" spans="1:5">
      <c r="A41" t="s">
        <v>58</v>
      </c>
      <c r="B41" s="20" t="s">
        <v>42</v>
      </c>
      <c r="C41">
        <v>2</v>
      </c>
      <c r="D41" t="str">
        <f>VLOOKUP(Table5[[#This Row],[Term ID]],Vlookup_Term!A:B,2,FALSE)</f>
        <v>Winter 2015</v>
      </c>
      <c r="E41">
        <v>4.29</v>
      </c>
    </row>
    <row r="42" spans="1:5">
      <c r="A42" t="s">
        <v>57</v>
      </c>
      <c r="B42" s="20" t="s">
        <v>33</v>
      </c>
      <c r="C42">
        <v>2</v>
      </c>
      <c r="D42" t="str">
        <f>VLOOKUP(Table5[[#This Row],[Term ID]],Vlookup_Term!A:B,2,FALSE)</f>
        <v>Winter 2015</v>
      </c>
      <c r="E42">
        <v>4.1500000000000004</v>
      </c>
    </row>
    <row r="43" spans="1:5">
      <c r="A43" t="s">
        <v>57</v>
      </c>
      <c r="B43" s="20" t="s">
        <v>34</v>
      </c>
      <c r="C43">
        <v>2</v>
      </c>
      <c r="D43" t="str">
        <f>VLOOKUP(Table5[[#This Row],[Term ID]],Vlookup_Term!A:B,2,FALSE)</f>
        <v>Winter 2015</v>
      </c>
      <c r="E43">
        <v>4.0599999999999996</v>
      </c>
    </row>
    <row r="44" spans="1:5">
      <c r="A44" t="s">
        <v>57</v>
      </c>
      <c r="B44" s="20" t="s">
        <v>35</v>
      </c>
      <c r="C44">
        <v>2</v>
      </c>
      <c r="D44" t="str">
        <f>VLOOKUP(Table5[[#This Row],[Term ID]],Vlookup_Term!A:B,2,FALSE)</f>
        <v>Winter 2015</v>
      </c>
      <c r="E44">
        <v>4.05</v>
      </c>
    </row>
    <row r="45" spans="1:5">
      <c r="A45" t="s">
        <v>57</v>
      </c>
      <c r="B45" s="20" t="s">
        <v>36</v>
      </c>
      <c r="C45">
        <v>2</v>
      </c>
      <c r="D45" t="str">
        <f>VLOOKUP(Table5[[#This Row],[Term ID]],Vlookup_Term!A:B,2,FALSE)</f>
        <v>Winter 2015</v>
      </c>
      <c r="E45">
        <v>4.03</v>
      </c>
    </row>
    <row r="46" spans="1:5">
      <c r="A46" t="s">
        <v>57</v>
      </c>
      <c r="B46" s="20" t="s">
        <v>37</v>
      </c>
      <c r="C46">
        <v>2</v>
      </c>
      <c r="D46" t="str">
        <f>VLOOKUP(Table5[[#This Row],[Term ID]],Vlookup_Term!A:B,2,FALSE)</f>
        <v>Winter 2015</v>
      </c>
      <c r="E46">
        <v>4.2699999999999996</v>
      </c>
    </row>
    <row r="47" spans="1:5">
      <c r="A47" t="s">
        <v>57</v>
      </c>
      <c r="B47" s="20" t="s">
        <v>38</v>
      </c>
      <c r="C47">
        <v>2</v>
      </c>
      <c r="D47" t="str">
        <f>VLOOKUP(Table5[[#This Row],[Term ID]],Vlookup_Term!A:B,2,FALSE)</f>
        <v>Winter 2015</v>
      </c>
      <c r="E47">
        <v>4.1100000000000003</v>
      </c>
    </row>
    <row r="48" spans="1:5">
      <c r="A48" t="s">
        <v>57</v>
      </c>
      <c r="B48" s="20" t="s">
        <v>39</v>
      </c>
      <c r="C48">
        <v>2</v>
      </c>
      <c r="D48" t="str">
        <f>VLOOKUP(Table5[[#This Row],[Term ID]],Vlookup_Term!A:B,2,FALSE)</f>
        <v>Winter 2015</v>
      </c>
      <c r="E48">
        <v>4.05</v>
      </c>
    </row>
    <row r="49" spans="1:5">
      <c r="A49" t="s">
        <v>57</v>
      </c>
      <c r="B49" s="20" t="s">
        <v>40</v>
      </c>
      <c r="C49">
        <v>2</v>
      </c>
      <c r="D49" t="str">
        <f>VLOOKUP(Table5[[#This Row],[Term ID]],Vlookup_Term!A:B,2,FALSE)</f>
        <v>Winter 2015</v>
      </c>
      <c r="E49">
        <v>3.93</v>
      </c>
    </row>
    <row r="50" spans="1:5">
      <c r="A50" t="s">
        <v>57</v>
      </c>
      <c r="B50" s="20" t="s">
        <v>41</v>
      </c>
      <c r="C50">
        <v>2</v>
      </c>
      <c r="D50" t="str">
        <f>VLOOKUP(Table5[[#This Row],[Term ID]],Vlookup_Term!A:B,2,FALSE)</f>
        <v>Winter 2015</v>
      </c>
      <c r="E50">
        <v>4.18</v>
      </c>
    </row>
    <row r="51" spans="1:5">
      <c r="A51" t="s">
        <v>57</v>
      </c>
      <c r="B51" s="20" t="s">
        <v>42</v>
      </c>
      <c r="C51">
        <v>2</v>
      </c>
      <c r="D51" t="str">
        <f>VLOOKUP(Table5[[#This Row],[Term ID]],Vlookup_Term!A:B,2,FALSE)</f>
        <v>Winter 2015</v>
      </c>
      <c r="E51">
        <v>4</v>
      </c>
    </row>
    <row r="52" spans="1:5">
      <c r="A52" t="s">
        <v>59</v>
      </c>
      <c r="B52" s="20" t="s">
        <v>33</v>
      </c>
      <c r="C52">
        <v>2</v>
      </c>
      <c r="D52" t="str">
        <f>VLOOKUP(Table5[[#This Row],[Term ID]],Vlookup_Term!A:B,2,FALSE)</f>
        <v>Winter 2015</v>
      </c>
      <c r="E52">
        <v>4.32</v>
      </c>
    </row>
    <row r="53" spans="1:5">
      <c r="A53" t="s">
        <v>59</v>
      </c>
      <c r="B53" s="20" t="s">
        <v>34</v>
      </c>
      <c r="C53">
        <v>2</v>
      </c>
      <c r="D53" t="str">
        <f>VLOOKUP(Table5[[#This Row],[Term ID]],Vlookup_Term!A:B,2,FALSE)</f>
        <v>Winter 2015</v>
      </c>
      <c r="E53">
        <v>4.04</v>
      </c>
    </row>
    <row r="54" spans="1:5">
      <c r="A54" t="s">
        <v>59</v>
      </c>
      <c r="B54" s="20" t="s">
        <v>35</v>
      </c>
      <c r="C54">
        <v>2</v>
      </c>
      <c r="D54" t="str">
        <f>VLOOKUP(Table5[[#This Row],[Term ID]],Vlookup_Term!A:B,2,FALSE)</f>
        <v>Winter 2015</v>
      </c>
      <c r="E54">
        <v>4.22</v>
      </c>
    </row>
    <row r="55" spans="1:5">
      <c r="A55" t="s">
        <v>59</v>
      </c>
      <c r="B55" s="20" t="s">
        <v>36</v>
      </c>
      <c r="C55">
        <v>2</v>
      </c>
      <c r="D55" t="str">
        <f>VLOOKUP(Table5[[#This Row],[Term ID]],Vlookup_Term!A:B,2,FALSE)</f>
        <v>Winter 2015</v>
      </c>
      <c r="E55">
        <v>4.21</v>
      </c>
    </row>
    <row r="56" spans="1:5">
      <c r="A56" t="s">
        <v>59</v>
      </c>
      <c r="B56" s="20" t="s">
        <v>37</v>
      </c>
      <c r="C56">
        <v>2</v>
      </c>
      <c r="D56" t="str">
        <f>VLOOKUP(Table5[[#This Row],[Term ID]],Vlookup_Term!A:B,2,FALSE)</f>
        <v>Winter 2015</v>
      </c>
      <c r="E56">
        <v>4.53</v>
      </c>
    </row>
    <row r="57" spans="1:5">
      <c r="A57" t="s">
        <v>59</v>
      </c>
      <c r="B57" s="20" t="s">
        <v>38</v>
      </c>
      <c r="C57">
        <v>2</v>
      </c>
      <c r="D57" t="str">
        <f>VLOOKUP(Table5[[#This Row],[Term ID]],Vlookup_Term!A:B,2,FALSE)</f>
        <v>Winter 2015</v>
      </c>
      <c r="E57">
        <v>4.25</v>
      </c>
    </row>
    <row r="58" spans="1:5">
      <c r="A58" t="s">
        <v>59</v>
      </c>
      <c r="B58" s="20" t="s">
        <v>39</v>
      </c>
      <c r="C58">
        <v>2</v>
      </c>
      <c r="D58" t="str">
        <f>VLOOKUP(Table5[[#This Row],[Term ID]],Vlookup_Term!A:B,2,FALSE)</f>
        <v>Winter 2015</v>
      </c>
      <c r="E58">
        <v>4.25</v>
      </c>
    </row>
    <row r="59" spans="1:5">
      <c r="A59" t="s">
        <v>59</v>
      </c>
      <c r="B59" s="20" t="s">
        <v>40</v>
      </c>
      <c r="C59">
        <v>2</v>
      </c>
      <c r="D59" t="str">
        <f>VLOOKUP(Table5[[#This Row],[Term ID]],Vlookup_Term!A:B,2,FALSE)</f>
        <v>Winter 2015</v>
      </c>
      <c r="E59">
        <v>4.22</v>
      </c>
    </row>
    <row r="60" spans="1:5">
      <c r="A60" t="s">
        <v>59</v>
      </c>
      <c r="B60" s="20" t="s">
        <v>41</v>
      </c>
      <c r="C60">
        <v>2</v>
      </c>
      <c r="D60" t="str">
        <f>VLOOKUP(Table5[[#This Row],[Term ID]],Vlookup_Term!A:B,2,FALSE)</f>
        <v>Winter 2015</v>
      </c>
      <c r="E60">
        <v>4.3499999999999996</v>
      </c>
    </row>
    <row r="61" spans="1:5">
      <c r="A61" t="s">
        <v>59</v>
      </c>
      <c r="B61" s="20" t="s">
        <v>42</v>
      </c>
      <c r="C61">
        <v>2</v>
      </c>
      <c r="D61" t="str">
        <f>VLOOKUP(Table5[[#This Row],[Term ID]],Vlookup_Term!A:B,2,FALSE)</f>
        <v>Winter 2015</v>
      </c>
      <c r="E61">
        <v>4.2699999999999996</v>
      </c>
    </row>
    <row r="62" spans="1:5">
      <c r="A62" t="s">
        <v>58</v>
      </c>
      <c r="B62" s="20" t="s">
        <v>33</v>
      </c>
      <c r="C62">
        <v>3</v>
      </c>
      <c r="D62" t="str">
        <f>VLOOKUP(Table5[[#This Row],[Term ID]],Vlookup_Term!A:B,2,FALSE)</f>
        <v>Spring 2015</v>
      </c>
      <c r="E62">
        <v>4.3499999999999996</v>
      </c>
    </row>
    <row r="63" spans="1:5">
      <c r="A63" t="s">
        <v>58</v>
      </c>
      <c r="B63" s="20" t="s">
        <v>34</v>
      </c>
      <c r="C63">
        <v>3</v>
      </c>
      <c r="D63" t="str">
        <f>VLOOKUP(Table5[[#This Row],[Term ID]],Vlookup_Term!A:B,2,FALSE)</f>
        <v>Spring 2015</v>
      </c>
      <c r="E63">
        <v>4.24</v>
      </c>
    </row>
    <row r="64" spans="1:5">
      <c r="A64" t="s">
        <v>58</v>
      </c>
      <c r="B64" s="20" t="s">
        <v>35</v>
      </c>
      <c r="C64">
        <v>3</v>
      </c>
      <c r="D64" t="str">
        <f>VLOOKUP(Table5[[#This Row],[Term ID]],Vlookup_Term!A:B,2,FALSE)</f>
        <v>Spring 2015</v>
      </c>
      <c r="E64">
        <v>4.25</v>
      </c>
    </row>
    <row r="65" spans="1:5">
      <c r="A65" t="s">
        <v>58</v>
      </c>
      <c r="B65" s="20" t="s">
        <v>36</v>
      </c>
      <c r="C65">
        <v>3</v>
      </c>
      <c r="D65" t="str">
        <f>VLOOKUP(Table5[[#This Row],[Term ID]],Vlookup_Term!A:B,2,FALSE)</f>
        <v>Spring 2015</v>
      </c>
      <c r="E65">
        <v>4.1900000000000004</v>
      </c>
    </row>
    <row r="66" spans="1:5">
      <c r="A66" t="s">
        <v>58</v>
      </c>
      <c r="B66" s="20" t="s">
        <v>37</v>
      </c>
      <c r="C66">
        <v>3</v>
      </c>
      <c r="D66" t="str">
        <f>VLOOKUP(Table5[[#This Row],[Term ID]],Vlookup_Term!A:B,2,FALSE)</f>
        <v>Spring 2015</v>
      </c>
      <c r="E66">
        <v>4.47</v>
      </c>
    </row>
    <row r="67" spans="1:5">
      <c r="A67" t="s">
        <v>58</v>
      </c>
      <c r="B67" s="20" t="s">
        <v>38</v>
      </c>
      <c r="C67">
        <v>3</v>
      </c>
      <c r="D67" t="str">
        <f>VLOOKUP(Table5[[#This Row],[Term ID]],Vlookup_Term!A:B,2,FALSE)</f>
        <v>Spring 2015</v>
      </c>
      <c r="E67">
        <v>4.3</v>
      </c>
    </row>
    <row r="68" spans="1:5">
      <c r="A68" t="s">
        <v>58</v>
      </c>
      <c r="B68" s="20" t="s">
        <v>39</v>
      </c>
      <c r="C68">
        <v>3</v>
      </c>
      <c r="D68" t="str">
        <f>VLOOKUP(Table5[[#This Row],[Term ID]],Vlookup_Term!A:B,2,FALSE)</f>
        <v>Spring 2015</v>
      </c>
      <c r="E68">
        <v>4.3499999999999996</v>
      </c>
    </row>
    <row r="69" spans="1:5">
      <c r="A69" t="s">
        <v>58</v>
      </c>
      <c r="B69" s="20" t="s">
        <v>40</v>
      </c>
      <c r="C69">
        <v>3</v>
      </c>
      <c r="D69" t="str">
        <f>VLOOKUP(Table5[[#This Row],[Term ID]],Vlookup_Term!A:B,2,FALSE)</f>
        <v>Spring 2015</v>
      </c>
      <c r="E69">
        <v>4.28</v>
      </c>
    </row>
    <row r="70" spans="1:5">
      <c r="A70" t="s">
        <v>58</v>
      </c>
      <c r="B70" s="20" t="s">
        <v>41</v>
      </c>
      <c r="C70">
        <v>3</v>
      </c>
      <c r="D70" t="str">
        <f>VLOOKUP(Table5[[#This Row],[Term ID]],Vlookup_Term!A:B,2,FALSE)</f>
        <v>Spring 2015</v>
      </c>
      <c r="E70">
        <v>4.3600000000000003</v>
      </c>
    </row>
    <row r="71" spans="1:5">
      <c r="A71" t="s">
        <v>58</v>
      </c>
      <c r="B71" s="20" t="s">
        <v>42</v>
      </c>
      <c r="C71">
        <v>3</v>
      </c>
      <c r="D71" t="str">
        <f>VLOOKUP(Table5[[#This Row],[Term ID]],Vlookup_Term!A:B,2,FALSE)</f>
        <v>Spring 2015</v>
      </c>
      <c r="E71">
        <v>4.2300000000000004</v>
      </c>
    </row>
    <row r="72" spans="1:5">
      <c r="A72" t="s">
        <v>57</v>
      </c>
      <c r="B72" s="20" t="s">
        <v>33</v>
      </c>
      <c r="C72">
        <v>3</v>
      </c>
      <c r="D72" t="str">
        <f>VLOOKUP(Table5[[#This Row],[Term ID]],Vlookup_Term!A:B,2,FALSE)</f>
        <v>Spring 2015</v>
      </c>
      <c r="E72">
        <v>4.38</v>
      </c>
    </row>
    <row r="73" spans="1:5">
      <c r="A73" t="s">
        <v>57</v>
      </c>
      <c r="B73" s="20" t="s">
        <v>34</v>
      </c>
      <c r="C73">
        <v>3</v>
      </c>
      <c r="D73" t="str">
        <f>VLOOKUP(Table5[[#This Row],[Term ID]],Vlookup_Term!A:B,2,FALSE)</f>
        <v>Spring 2015</v>
      </c>
      <c r="E73">
        <v>4.34</v>
      </c>
    </row>
    <row r="74" spans="1:5">
      <c r="A74" t="s">
        <v>57</v>
      </c>
      <c r="B74" s="20" t="s">
        <v>35</v>
      </c>
      <c r="C74">
        <v>3</v>
      </c>
      <c r="D74" t="str">
        <f>VLOOKUP(Table5[[#This Row],[Term ID]],Vlookup_Term!A:B,2,FALSE)</f>
        <v>Spring 2015</v>
      </c>
      <c r="E74">
        <v>4.28</v>
      </c>
    </row>
    <row r="75" spans="1:5">
      <c r="A75" t="s">
        <v>57</v>
      </c>
      <c r="B75" s="20" t="s">
        <v>36</v>
      </c>
      <c r="C75">
        <v>3</v>
      </c>
      <c r="D75" t="str">
        <f>VLOOKUP(Table5[[#This Row],[Term ID]],Vlookup_Term!A:B,2,FALSE)</f>
        <v>Spring 2015</v>
      </c>
      <c r="E75">
        <v>4.2699999999999996</v>
      </c>
    </row>
    <row r="76" spans="1:5">
      <c r="A76" t="s">
        <v>57</v>
      </c>
      <c r="B76" s="20" t="s">
        <v>37</v>
      </c>
      <c r="C76">
        <v>3</v>
      </c>
      <c r="D76" t="str">
        <f>VLOOKUP(Table5[[#This Row],[Term ID]],Vlookup_Term!A:B,2,FALSE)</f>
        <v>Spring 2015</v>
      </c>
      <c r="E76">
        <v>4.5</v>
      </c>
    </row>
    <row r="77" spans="1:5">
      <c r="A77" t="s">
        <v>57</v>
      </c>
      <c r="B77" s="20" t="s">
        <v>38</v>
      </c>
      <c r="C77">
        <v>3</v>
      </c>
      <c r="D77" t="str">
        <f>VLOOKUP(Table5[[#This Row],[Term ID]],Vlookup_Term!A:B,2,FALSE)</f>
        <v>Spring 2015</v>
      </c>
      <c r="E77">
        <v>4.33</v>
      </c>
    </row>
    <row r="78" spans="1:5">
      <c r="A78" t="s">
        <v>57</v>
      </c>
      <c r="B78" s="20" t="s">
        <v>39</v>
      </c>
      <c r="C78">
        <v>3</v>
      </c>
      <c r="D78" t="str">
        <f>VLOOKUP(Table5[[#This Row],[Term ID]],Vlookup_Term!A:B,2,FALSE)</f>
        <v>Spring 2015</v>
      </c>
      <c r="E78">
        <v>4.29</v>
      </c>
    </row>
    <row r="79" spans="1:5">
      <c r="A79" t="s">
        <v>57</v>
      </c>
      <c r="B79" s="20" t="s">
        <v>40</v>
      </c>
      <c r="C79">
        <v>3</v>
      </c>
      <c r="D79" t="str">
        <f>VLOOKUP(Table5[[#This Row],[Term ID]],Vlookup_Term!A:B,2,FALSE)</f>
        <v>Spring 2015</v>
      </c>
      <c r="E79">
        <v>4.0199999999999996</v>
      </c>
    </row>
    <row r="80" spans="1:5">
      <c r="A80" t="s">
        <v>57</v>
      </c>
      <c r="B80" s="20" t="s">
        <v>41</v>
      </c>
      <c r="C80">
        <v>3</v>
      </c>
      <c r="D80" t="str">
        <f>VLOOKUP(Table5[[#This Row],[Term ID]],Vlookup_Term!A:B,2,FALSE)</f>
        <v>Spring 2015</v>
      </c>
      <c r="E80">
        <v>4.34</v>
      </c>
    </row>
    <row r="81" spans="1:5">
      <c r="A81" t="s">
        <v>57</v>
      </c>
      <c r="B81" s="20" t="s">
        <v>42</v>
      </c>
      <c r="C81">
        <v>3</v>
      </c>
      <c r="D81" t="str">
        <f>VLOOKUP(Table5[[#This Row],[Term ID]],Vlookup_Term!A:B,2,FALSE)</f>
        <v>Spring 2015</v>
      </c>
      <c r="E81">
        <v>4.26</v>
      </c>
    </row>
    <row r="82" spans="1:5">
      <c r="A82" t="s">
        <v>59</v>
      </c>
      <c r="B82" s="20" t="s">
        <v>33</v>
      </c>
      <c r="C82">
        <v>3</v>
      </c>
      <c r="D82" t="str">
        <f>VLOOKUP(Table5[[#This Row],[Term ID]],Vlookup_Term!A:B,2,FALSE)</f>
        <v>Spring 2015</v>
      </c>
      <c r="E82">
        <v>4.32</v>
      </c>
    </row>
    <row r="83" spans="1:5">
      <c r="A83" t="s">
        <v>59</v>
      </c>
      <c r="B83" s="20" t="s">
        <v>34</v>
      </c>
      <c r="C83">
        <v>3</v>
      </c>
      <c r="D83" t="str">
        <f>VLOOKUP(Table5[[#This Row],[Term ID]],Vlookup_Term!A:B,2,FALSE)</f>
        <v>Spring 2015</v>
      </c>
      <c r="E83">
        <v>4.0599999999999996</v>
      </c>
    </row>
    <row r="84" spans="1:5">
      <c r="A84" t="s">
        <v>59</v>
      </c>
      <c r="B84" s="20" t="s">
        <v>35</v>
      </c>
      <c r="C84">
        <v>3</v>
      </c>
      <c r="D84" t="str">
        <f>VLOOKUP(Table5[[#This Row],[Term ID]],Vlookup_Term!A:B,2,FALSE)</f>
        <v>Spring 2015</v>
      </c>
      <c r="E84">
        <v>4.1900000000000004</v>
      </c>
    </row>
    <row r="85" spans="1:5">
      <c r="A85" t="s">
        <v>59</v>
      </c>
      <c r="B85" s="20" t="s">
        <v>36</v>
      </c>
      <c r="C85">
        <v>3</v>
      </c>
      <c r="D85" t="str">
        <f>VLOOKUP(Table5[[#This Row],[Term ID]],Vlookup_Term!A:B,2,FALSE)</f>
        <v>Spring 2015</v>
      </c>
      <c r="E85">
        <v>4.21</v>
      </c>
    </row>
    <row r="86" spans="1:5">
      <c r="A86" t="s">
        <v>59</v>
      </c>
      <c r="B86" s="20" t="s">
        <v>37</v>
      </c>
      <c r="C86">
        <v>3</v>
      </c>
      <c r="D86" t="str">
        <f>VLOOKUP(Table5[[#This Row],[Term ID]],Vlookup_Term!A:B,2,FALSE)</f>
        <v>Spring 2015</v>
      </c>
      <c r="E86">
        <v>4.5999999999999996</v>
      </c>
    </row>
    <row r="87" spans="1:5">
      <c r="A87" t="s">
        <v>59</v>
      </c>
      <c r="B87" s="20" t="s">
        <v>38</v>
      </c>
      <c r="C87">
        <v>3</v>
      </c>
      <c r="D87" t="str">
        <f>VLOOKUP(Table5[[#This Row],[Term ID]],Vlookup_Term!A:B,2,FALSE)</f>
        <v>Spring 2015</v>
      </c>
      <c r="E87">
        <v>4.3099999999999996</v>
      </c>
    </row>
    <row r="88" spans="1:5">
      <c r="A88" t="s">
        <v>59</v>
      </c>
      <c r="B88" s="20" t="s">
        <v>39</v>
      </c>
      <c r="C88">
        <v>3</v>
      </c>
      <c r="D88" t="str">
        <f>VLOOKUP(Table5[[#This Row],[Term ID]],Vlookup_Term!A:B,2,FALSE)</f>
        <v>Spring 2015</v>
      </c>
      <c r="E88">
        <v>4.3</v>
      </c>
    </row>
    <row r="89" spans="1:5">
      <c r="A89" t="s">
        <v>59</v>
      </c>
      <c r="B89" s="20" t="s">
        <v>40</v>
      </c>
      <c r="C89">
        <v>3</v>
      </c>
      <c r="D89" t="str">
        <f>VLOOKUP(Table5[[#This Row],[Term ID]],Vlookup_Term!A:B,2,FALSE)</f>
        <v>Spring 2015</v>
      </c>
      <c r="E89">
        <v>4.25</v>
      </c>
    </row>
    <row r="90" spans="1:5">
      <c r="A90" t="s">
        <v>59</v>
      </c>
      <c r="B90" s="20" t="s">
        <v>41</v>
      </c>
      <c r="C90">
        <v>3</v>
      </c>
      <c r="D90" t="str">
        <f>VLOOKUP(Table5[[#This Row],[Term ID]],Vlookup_Term!A:B,2,FALSE)</f>
        <v>Spring 2015</v>
      </c>
      <c r="E90">
        <v>4.3899999999999997</v>
      </c>
    </row>
    <row r="91" spans="1:5">
      <c r="A91" t="s">
        <v>59</v>
      </c>
      <c r="B91" s="20" t="s">
        <v>42</v>
      </c>
      <c r="C91">
        <v>3</v>
      </c>
      <c r="D91" t="str">
        <f>VLOOKUP(Table5[[#This Row],[Term ID]],Vlookup_Term!A:B,2,FALSE)</f>
        <v>Spring 2015</v>
      </c>
      <c r="E91">
        <v>4.22</v>
      </c>
    </row>
    <row r="92" spans="1:5">
      <c r="A92" t="s">
        <v>58</v>
      </c>
      <c r="B92" s="20" t="s">
        <v>33</v>
      </c>
      <c r="C92">
        <v>4</v>
      </c>
      <c r="D92" t="str">
        <f>VLOOKUP(Table5[[#This Row],[Term ID]],Vlookup_Term!A:B,2,FALSE)</f>
        <v>Fall 2015</v>
      </c>
      <c r="E92">
        <v>4.3600000000000003</v>
      </c>
    </row>
    <row r="93" spans="1:5">
      <c r="A93" t="s">
        <v>58</v>
      </c>
      <c r="B93" s="20" t="s">
        <v>34</v>
      </c>
      <c r="C93">
        <v>4</v>
      </c>
      <c r="D93" t="str">
        <f>VLOOKUP(Table5[[#This Row],[Term ID]],Vlookup_Term!A:B,2,FALSE)</f>
        <v>Fall 2015</v>
      </c>
      <c r="E93">
        <v>4.26</v>
      </c>
    </row>
    <row r="94" spans="1:5">
      <c r="A94" t="s">
        <v>58</v>
      </c>
      <c r="B94" s="20" t="s">
        <v>35</v>
      </c>
      <c r="C94">
        <v>4</v>
      </c>
      <c r="D94" t="str">
        <f>VLOOKUP(Table5[[#This Row],[Term ID]],Vlookup_Term!A:B,2,FALSE)</f>
        <v>Fall 2015</v>
      </c>
      <c r="E94">
        <v>4.2699999999999996</v>
      </c>
    </row>
    <row r="95" spans="1:5">
      <c r="A95" t="s">
        <v>58</v>
      </c>
      <c r="B95" s="20" t="s">
        <v>36</v>
      </c>
      <c r="C95">
        <v>4</v>
      </c>
      <c r="D95" t="str">
        <f>VLOOKUP(Table5[[#This Row],[Term ID]],Vlookup_Term!A:B,2,FALSE)</f>
        <v>Fall 2015</v>
      </c>
      <c r="E95">
        <v>4.29</v>
      </c>
    </row>
    <row r="96" spans="1:5">
      <c r="A96" t="s">
        <v>58</v>
      </c>
      <c r="B96" s="20" t="s">
        <v>37</v>
      </c>
      <c r="C96">
        <v>4</v>
      </c>
      <c r="D96" t="str">
        <f>VLOOKUP(Table5[[#This Row],[Term ID]],Vlookup_Term!A:B,2,FALSE)</f>
        <v>Fall 2015</v>
      </c>
      <c r="E96">
        <v>4.45</v>
      </c>
    </row>
    <row r="97" spans="1:5">
      <c r="A97" t="s">
        <v>58</v>
      </c>
      <c r="B97" s="20" t="s">
        <v>38</v>
      </c>
      <c r="C97">
        <v>4</v>
      </c>
      <c r="D97" t="str">
        <f>VLOOKUP(Table5[[#This Row],[Term ID]],Vlookup_Term!A:B,2,FALSE)</f>
        <v>Fall 2015</v>
      </c>
      <c r="E97">
        <v>4.3099999999999996</v>
      </c>
    </row>
    <row r="98" spans="1:5">
      <c r="A98" t="s">
        <v>58</v>
      </c>
      <c r="B98" s="20" t="s">
        <v>39</v>
      </c>
      <c r="C98">
        <v>4</v>
      </c>
      <c r="D98" t="str">
        <f>VLOOKUP(Table5[[#This Row],[Term ID]],Vlookup_Term!A:B,2,FALSE)</f>
        <v>Fall 2015</v>
      </c>
      <c r="E98">
        <v>4.38</v>
      </c>
    </row>
    <row r="99" spans="1:5">
      <c r="A99" t="s">
        <v>58</v>
      </c>
      <c r="B99" s="20" t="s">
        <v>40</v>
      </c>
      <c r="C99">
        <v>4</v>
      </c>
      <c r="D99" t="str">
        <f>VLOOKUP(Table5[[#This Row],[Term ID]],Vlookup_Term!A:B,2,FALSE)</f>
        <v>Fall 2015</v>
      </c>
      <c r="E99">
        <v>4.29</v>
      </c>
    </row>
    <row r="100" spans="1:5">
      <c r="A100" t="s">
        <v>58</v>
      </c>
      <c r="B100" s="20" t="s">
        <v>41</v>
      </c>
      <c r="C100">
        <v>4</v>
      </c>
      <c r="D100" t="str">
        <f>VLOOKUP(Table5[[#This Row],[Term ID]],Vlookup_Term!A:B,2,FALSE)</f>
        <v>Fall 2015</v>
      </c>
      <c r="E100">
        <v>4.3499999999999996</v>
      </c>
    </row>
    <row r="101" spans="1:5">
      <c r="A101" t="s">
        <v>58</v>
      </c>
      <c r="B101" s="20" t="s">
        <v>42</v>
      </c>
      <c r="C101">
        <v>4</v>
      </c>
      <c r="D101" t="str">
        <f>VLOOKUP(Table5[[#This Row],[Term ID]],Vlookup_Term!A:B,2,FALSE)</f>
        <v>Fall 2015</v>
      </c>
      <c r="E101">
        <v>4.3</v>
      </c>
    </row>
    <row r="102" spans="1:5">
      <c r="A102" t="s">
        <v>57</v>
      </c>
      <c r="B102" s="20" t="s">
        <v>33</v>
      </c>
      <c r="C102">
        <v>4</v>
      </c>
      <c r="D102" t="str">
        <f>VLOOKUP(Table5[[#This Row],[Term ID]],Vlookup_Term!A:B,2,FALSE)</f>
        <v>Fall 2015</v>
      </c>
      <c r="E102">
        <v>4.4400000000000004</v>
      </c>
    </row>
    <row r="103" spans="1:5">
      <c r="A103" t="s">
        <v>57</v>
      </c>
      <c r="B103" s="20" t="s">
        <v>34</v>
      </c>
      <c r="C103">
        <v>4</v>
      </c>
      <c r="D103" t="str">
        <f>VLOOKUP(Table5[[#This Row],[Term ID]],Vlookup_Term!A:B,2,FALSE)</f>
        <v>Fall 2015</v>
      </c>
      <c r="E103">
        <v>4.3</v>
      </c>
    </row>
    <row r="104" spans="1:5">
      <c r="A104" t="s">
        <v>57</v>
      </c>
      <c r="B104" s="20" t="s">
        <v>35</v>
      </c>
      <c r="C104">
        <v>4</v>
      </c>
      <c r="D104" t="str">
        <f>VLOOKUP(Table5[[#This Row],[Term ID]],Vlookup_Term!A:B,2,FALSE)</f>
        <v>Fall 2015</v>
      </c>
      <c r="E104">
        <v>4.32</v>
      </c>
    </row>
    <row r="105" spans="1:5">
      <c r="A105" t="s">
        <v>57</v>
      </c>
      <c r="B105" s="20" t="s">
        <v>36</v>
      </c>
      <c r="C105">
        <v>4</v>
      </c>
      <c r="D105" t="str">
        <f>VLOOKUP(Table5[[#This Row],[Term ID]],Vlookup_Term!A:B,2,FALSE)</f>
        <v>Fall 2015</v>
      </c>
      <c r="E105">
        <v>4.4000000000000004</v>
      </c>
    </row>
    <row r="106" spans="1:5">
      <c r="A106" t="s">
        <v>57</v>
      </c>
      <c r="B106" s="20" t="s">
        <v>37</v>
      </c>
      <c r="C106">
        <v>4</v>
      </c>
      <c r="D106" t="str">
        <f>VLOOKUP(Table5[[#This Row],[Term ID]],Vlookup_Term!A:B,2,FALSE)</f>
        <v>Fall 2015</v>
      </c>
      <c r="E106">
        <v>4.59</v>
      </c>
    </row>
    <row r="107" spans="1:5">
      <c r="A107" t="s">
        <v>57</v>
      </c>
      <c r="B107" s="20" t="s">
        <v>38</v>
      </c>
      <c r="C107">
        <v>4</v>
      </c>
      <c r="D107" t="str">
        <f>VLOOKUP(Table5[[#This Row],[Term ID]],Vlookup_Term!A:B,2,FALSE)</f>
        <v>Fall 2015</v>
      </c>
      <c r="E107">
        <v>4.42</v>
      </c>
    </row>
    <row r="108" spans="1:5">
      <c r="A108" t="s">
        <v>57</v>
      </c>
      <c r="B108" s="20" t="s">
        <v>39</v>
      </c>
      <c r="C108">
        <v>4</v>
      </c>
      <c r="D108" t="str">
        <f>VLOOKUP(Table5[[#This Row],[Term ID]],Vlookup_Term!A:B,2,FALSE)</f>
        <v>Fall 2015</v>
      </c>
      <c r="E108">
        <v>4.34</v>
      </c>
    </row>
    <row r="109" spans="1:5">
      <c r="A109" t="s">
        <v>57</v>
      </c>
      <c r="B109" s="20" t="s">
        <v>40</v>
      </c>
      <c r="C109">
        <v>4</v>
      </c>
      <c r="D109" t="str">
        <f>VLOOKUP(Table5[[#This Row],[Term ID]],Vlookup_Term!A:B,2,FALSE)</f>
        <v>Fall 2015</v>
      </c>
      <c r="E109">
        <v>4.1900000000000004</v>
      </c>
    </row>
    <row r="110" spans="1:5">
      <c r="A110" t="s">
        <v>57</v>
      </c>
      <c r="B110" s="20" t="s">
        <v>41</v>
      </c>
      <c r="C110">
        <v>4</v>
      </c>
      <c r="D110" t="str">
        <f>VLOOKUP(Table5[[#This Row],[Term ID]],Vlookup_Term!A:B,2,FALSE)</f>
        <v>Fall 2015</v>
      </c>
      <c r="E110">
        <v>4.3899999999999997</v>
      </c>
    </row>
    <row r="111" spans="1:5">
      <c r="A111" t="s">
        <v>57</v>
      </c>
      <c r="B111" s="20" t="s">
        <v>42</v>
      </c>
      <c r="C111">
        <v>4</v>
      </c>
      <c r="D111" t="str">
        <f>VLOOKUP(Table5[[#This Row],[Term ID]],Vlookup_Term!A:B,2,FALSE)</f>
        <v>Fall 2015</v>
      </c>
      <c r="E111">
        <v>4.43</v>
      </c>
    </row>
    <row r="112" spans="1:5">
      <c r="A112" t="s">
        <v>59</v>
      </c>
      <c r="B112" s="20" t="s">
        <v>33</v>
      </c>
      <c r="C112">
        <v>4</v>
      </c>
      <c r="D112" t="str">
        <f>VLOOKUP(Table5[[#This Row],[Term ID]],Vlookup_Term!A:B,2,FALSE)</f>
        <v>Fall 2015</v>
      </c>
      <c r="E112">
        <v>4.2300000000000004</v>
      </c>
    </row>
    <row r="113" spans="1:5">
      <c r="A113" t="s">
        <v>59</v>
      </c>
      <c r="B113" s="20" t="s">
        <v>34</v>
      </c>
      <c r="C113">
        <v>4</v>
      </c>
      <c r="D113" t="str">
        <f>VLOOKUP(Table5[[#This Row],[Term ID]],Vlookup_Term!A:B,2,FALSE)</f>
        <v>Fall 2015</v>
      </c>
      <c r="E113">
        <v>3.98</v>
      </c>
    </row>
    <row r="114" spans="1:5">
      <c r="A114" t="s">
        <v>59</v>
      </c>
      <c r="B114" s="20" t="s">
        <v>35</v>
      </c>
      <c r="C114">
        <v>4</v>
      </c>
      <c r="D114" t="str">
        <f>VLOOKUP(Table5[[#This Row],[Term ID]],Vlookup_Term!A:B,2,FALSE)</f>
        <v>Fall 2015</v>
      </c>
      <c r="E114">
        <v>4.1500000000000004</v>
      </c>
    </row>
    <row r="115" spans="1:5">
      <c r="A115" t="s">
        <v>59</v>
      </c>
      <c r="B115" s="20" t="s">
        <v>36</v>
      </c>
      <c r="C115">
        <v>4</v>
      </c>
      <c r="D115" t="str">
        <f>VLOOKUP(Table5[[#This Row],[Term ID]],Vlookup_Term!A:B,2,FALSE)</f>
        <v>Fall 2015</v>
      </c>
      <c r="E115">
        <v>4.18</v>
      </c>
    </row>
    <row r="116" spans="1:5">
      <c r="A116" t="s">
        <v>59</v>
      </c>
      <c r="B116" s="20" t="s">
        <v>37</v>
      </c>
      <c r="C116">
        <v>4</v>
      </c>
      <c r="D116" t="str">
        <f>VLOOKUP(Table5[[#This Row],[Term ID]],Vlookup_Term!A:B,2,FALSE)</f>
        <v>Fall 2015</v>
      </c>
      <c r="E116">
        <v>0.52</v>
      </c>
    </row>
    <row r="117" spans="1:5">
      <c r="A117" t="s">
        <v>59</v>
      </c>
      <c r="B117" s="20" t="s">
        <v>38</v>
      </c>
      <c r="C117">
        <v>4</v>
      </c>
      <c r="D117" t="str">
        <f>VLOOKUP(Table5[[#This Row],[Term ID]],Vlookup_Term!A:B,2,FALSE)</f>
        <v>Fall 2015</v>
      </c>
      <c r="E117">
        <v>4.22</v>
      </c>
    </row>
    <row r="118" spans="1:5">
      <c r="A118" t="s">
        <v>59</v>
      </c>
      <c r="B118" s="20" t="s">
        <v>39</v>
      </c>
      <c r="C118">
        <v>4</v>
      </c>
      <c r="D118" t="str">
        <f>VLOOKUP(Table5[[#This Row],[Term ID]],Vlookup_Term!A:B,2,FALSE)</f>
        <v>Fall 2015</v>
      </c>
      <c r="E118">
        <v>4.2</v>
      </c>
    </row>
    <row r="119" spans="1:5">
      <c r="A119" t="s">
        <v>59</v>
      </c>
      <c r="B119" s="20" t="s">
        <v>40</v>
      </c>
      <c r="C119">
        <v>4</v>
      </c>
      <c r="D119" t="str">
        <f>VLOOKUP(Table5[[#This Row],[Term ID]],Vlookup_Term!A:B,2,FALSE)</f>
        <v>Fall 2015</v>
      </c>
      <c r="E119">
        <v>4.1399999999999997</v>
      </c>
    </row>
    <row r="120" spans="1:5">
      <c r="A120" t="s">
        <v>59</v>
      </c>
      <c r="B120" s="20" t="s">
        <v>41</v>
      </c>
      <c r="C120">
        <v>4</v>
      </c>
      <c r="D120" t="str">
        <f>VLOOKUP(Table5[[#This Row],[Term ID]],Vlookup_Term!A:B,2,FALSE)</f>
        <v>Fall 2015</v>
      </c>
      <c r="E120">
        <v>4.3</v>
      </c>
    </row>
    <row r="121" spans="1:5">
      <c r="A121" t="s">
        <v>59</v>
      </c>
      <c r="B121" s="20" t="s">
        <v>42</v>
      </c>
      <c r="C121">
        <v>4</v>
      </c>
      <c r="D121" t="str">
        <f>VLOOKUP(Table5[[#This Row],[Term ID]],Vlookup_Term!A:B,2,FALSE)</f>
        <v>Fall 2015</v>
      </c>
      <c r="E121">
        <v>4.13</v>
      </c>
    </row>
    <row r="122" spans="1:5">
      <c r="A122" t="s">
        <v>58</v>
      </c>
      <c r="B122" s="20" t="s">
        <v>33</v>
      </c>
      <c r="C122">
        <v>5</v>
      </c>
      <c r="D122" t="str">
        <f>VLOOKUP(Table5[[#This Row],[Term ID]],Vlookup_Term!A:B,2,FALSE)</f>
        <v>Winter 2016</v>
      </c>
      <c r="E122">
        <v>4.45</v>
      </c>
    </row>
    <row r="123" spans="1:5">
      <c r="A123" t="s">
        <v>58</v>
      </c>
      <c r="B123" s="20" t="s">
        <v>34</v>
      </c>
      <c r="C123">
        <v>5</v>
      </c>
      <c r="D123" t="str">
        <f>VLOOKUP(Table5[[#This Row],[Term ID]],Vlookup_Term!A:B,2,FALSE)</f>
        <v>Winter 2016</v>
      </c>
      <c r="E123">
        <v>4.37</v>
      </c>
    </row>
    <row r="124" spans="1:5">
      <c r="A124" t="s">
        <v>58</v>
      </c>
      <c r="B124" s="20" t="s">
        <v>35</v>
      </c>
      <c r="C124">
        <v>5</v>
      </c>
      <c r="D124" t="str">
        <f>VLOOKUP(Table5[[#This Row],[Term ID]],Vlookup_Term!A:B,2,FALSE)</f>
        <v>Winter 2016</v>
      </c>
      <c r="E124">
        <v>4.3499999999999996</v>
      </c>
    </row>
    <row r="125" spans="1:5">
      <c r="A125" t="s">
        <v>58</v>
      </c>
      <c r="B125" s="20" t="s">
        <v>36</v>
      </c>
      <c r="C125">
        <v>5</v>
      </c>
      <c r="D125" t="str">
        <f>VLOOKUP(Table5[[#This Row],[Term ID]],Vlookup_Term!A:B,2,FALSE)</f>
        <v>Winter 2016</v>
      </c>
      <c r="E125">
        <v>4.32</v>
      </c>
    </row>
    <row r="126" spans="1:5">
      <c r="A126" t="s">
        <v>58</v>
      </c>
      <c r="B126" s="20" t="s">
        <v>37</v>
      </c>
      <c r="C126">
        <v>5</v>
      </c>
      <c r="D126" t="str">
        <f>VLOOKUP(Table5[[#This Row],[Term ID]],Vlookup_Term!A:B,2,FALSE)</f>
        <v>Winter 2016</v>
      </c>
      <c r="E126">
        <v>4.57</v>
      </c>
    </row>
    <row r="127" spans="1:5">
      <c r="A127" t="s">
        <v>58</v>
      </c>
      <c r="B127" s="20" t="s">
        <v>38</v>
      </c>
      <c r="C127">
        <v>5</v>
      </c>
      <c r="D127" t="str">
        <f>VLOOKUP(Table5[[#This Row],[Term ID]],Vlookup_Term!A:B,2,FALSE)</f>
        <v>Winter 2016</v>
      </c>
      <c r="E127">
        <v>4.42</v>
      </c>
    </row>
    <row r="128" spans="1:5">
      <c r="A128" t="s">
        <v>58</v>
      </c>
      <c r="B128" s="20" t="s">
        <v>39</v>
      </c>
      <c r="C128">
        <v>5</v>
      </c>
      <c r="D128" t="str">
        <f>VLOOKUP(Table5[[#This Row],[Term ID]],Vlookup_Term!A:B,2,FALSE)</f>
        <v>Winter 2016</v>
      </c>
      <c r="E128">
        <v>4.53</v>
      </c>
    </row>
    <row r="129" spans="1:5">
      <c r="A129" t="s">
        <v>58</v>
      </c>
      <c r="B129" s="20" t="s">
        <v>40</v>
      </c>
      <c r="C129">
        <v>5</v>
      </c>
      <c r="D129" t="str">
        <f>VLOOKUP(Table5[[#This Row],[Term ID]],Vlookup_Term!A:B,2,FALSE)</f>
        <v>Winter 2016</v>
      </c>
      <c r="E129">
        <v>4.42</v>
      </c>
    </row>
    <row r="130" spans="1:5">
      <c r="A130" t="s">
        <v>58</v>
      </c>
      <c r="B130" s="20" t="s">
        <v>41</v>
      </c>
      <c r="C130">
        <v>5</v>
      </c>
      <c r="D130" t="str">
        <f>VLOOKUP(Table5[[#This Row],[Term ID]],Vlookup_Term!A:B,2,FALSE)</f>
        <v>Winter 2016</v>
      </c>
      <c r="E130">
        <v>4.47</v>
      </c>
    </row>
    <row r="131" spans="1:5">
      <c r="A131" t="s">
        <v>58</v>
      </c>
      <c r="B131" s="20" t="s">
        <v>42</v>
      </c>
      <c r="C131">
        <v>5</v>
      </c>
      <c r="D131" t="str">
        <f>VLOOKUP(Table5[[#This Row],[Term ID]],Vlookup_Term!A:B,2,FALSE)</f>
        <v>Winter 2016</v>
      </c>
      <c r="E131">
        <v>4.4000000000000004</v>
      </c>
    </row>
    <row r="132" spans="1:5">
      <c r="A132" t="s">
        <v>57</v>
      </c>
      <c r="B132" s="20" t="s">
        <v>33</v>
      </c>
      <c r="C132">
        <v>5</v>
      </c>
      <c r="D132" t="str">
        <f>VLOOKUP(Table5[[#This Row],[Term ID]],Vlookup_Term!A:B,2,FALSE)</f>
        <v>Winter 2016</v>
      </c>
      <c r="E132">
        <v>4.4000000000000004</v>
      </c>
    </row>
    <row r="133" spans="1:5">
      <c r="A133" t="s">
        <v>57</v>
      </c>
      <c r="B133" s="20" t="s">
        <v>34</v>
      </c>
      <c r="C133">
        <v>5</v>
      </c>
      <c r="D133" t="str">
        <f>VLOOKUP(Table5[[#This Row],[Term ID]],Vlookup_Term!A:B,2,FALSE)</f>
        <v>Winter 2016</v>
      </c>
      <c r="E133">
        <v>4.2699999999999996</v>
      </c>
    </row>
    <row r="134" spans="1:5">
      <c r="A134" t="s">
        <v>57</v>
      </c>
      <c r="B134" s="20" t="s">
        <v>35</v>
      </c>
      <c r="C134">
        <v>5</v>
      </c>
      <c r="D134" t="str">
        <f>VLOOKUP(Table5[[#This Row],[Term ID]],Vlookup_Term!A:B,2,FALSE)</f>
        <v>Winter 2016</v>
      </c>
      <c r="E134">
        <v>4.33</v>
      </c>
    </row>
    <row r="135" spans="1:5">
      <c r="A135" t="s">
        <v>57</v>
      </c>
      <c r="B135" s="20" t="s">
        <v>36</v>
      </c>
      <c r="C135">
        <v>5</v>
      </c>
      <c r="D135" t="str">
        <f>VLOOKUP(Table5[[#This Row],[Term ID]],Vlookup_Term!A:B,2,FALSE)</f>
        <v>Winter 2016</v>
      </c>
      <c r="E135">
        <v>4.2699999999999996</v>
      </c>
    </row>
    <row r="136" spans="1:5">
      <c r="A136" t="s">
        <v>57</v>
      </c>
      <c r="B136" s="20" t="s">
        <v>37</v>
      </c>
      <c r="C136">
        <v>5</v>
      </c>
      <c r="D136" t="str">
        <f>VLOOKUP(Table5[[#This Row],[Term ID]],Vlookup_Term!A:B,2,FALSE)</f>
        <v>Winter 2016</v>
      </c>
      <c r="E136">
        <v>4.51</v>
      </c>
    </row>
    <row r="137" spans="1:5">
      <c r="A137" t="s">
        <v>57</v>
      </c>
      <c r="B137" s="20" t="s">
        <v>38</v>
      </c>
      <c r="C137">
        <v>5</v>
      </c>
      <c r="D137" t="str">
        <f>VLOOKUP(Table5[[#This Row],[Term ID]],Vlookup_Term!A:B,2,FALSE)</f>
        <v>Winter 2016</v>
      </c>
      <c r="E137">
        <v>4.41</v>
      </c>
    </row>
    <row r="138" spans="1:5">
      <c r="A138" t="s">
        <v>57</v>
      </c>
      <c r="B138" s="20" t="s">
        <v>39</v>
      </c>
      <c r="C138">
        <v>5</v>
      </c>
      <c r="D138" t="str">
        <f>VLOOKUP(Table5[[#This Row],[Term ID]],Vlookup_Term!A:B,2,FALSE)</f>
        <v>Winter 2016</v>
      </c>
      <c r="E138">
        <v>4.3899999999999997</v>
      </c>
    </row>
    <row r="139" spans="1:5">
      <c r="A139" t="s">
        <v>57</v>
      </c>
      <c r="B139" s="20" t="s">
        <v>40</v>
      </c>
      <c r="C139">
        <v>5</v>
      </c>
      <c r="D139" t="str">
        <f>VLOOKUP(Table5[[#This Row],[Term ID]],Vlookup_Term!A:B,2,FALSE)</f>
        <v>Winter 2016</v>
      </c>
      <c r="E139">
        <v>4.13</v>
      </c>
    </row>
    <row r="140" spans="1:5">
      <c r="A140" t="s">
        <v>57</v>
      </c>
      <c r="B140" s="20" t="s">
        <v>41</v>
      </c>
      <c r="C140">
        <v>5</v>
      </c>
      <c r="D140" t="str">
        <f>VLOOKUP(Table5[[#This Row],[Term ID]],Vlookup_Term!A:B,2,FALSE)</f>
        <v>Winter 2016</v>
      </c>
      <c r="E140">
        <v>4.34</v>
      </c>
    </row>
    <row r="141" spans="1:5">
      <c r="A141" t="s">
        <v>57</v>
      </c>
      <c r="B141" s="20" t="s">
        <v>42</v>
      </c>
      <c r="C141">
        <v>5</v>
      </c>
      <c r="D141" t="str">
        <f>VLOOKUP(Table5[[#This Row],[Term ID]],Vlookup_Term!A:B,2,FALSE)</f>
        <v>Winter 2016</v>
      </c>
      <c r="E141">
        <v>4.29</v>
      </c>
    </row>
    <row r="142" spans="1:5">
      <c r="A142" t="s">
        <v>59</v>
      </c>
      <c r="B142" s="20" t="s">
        <v>33</v>
      </c>
      <c r="C142">
        <v>5</v>
      </c>
      <c r="D142" t="str">
        <f>VLOOKUP(Table5[[#This Row],[Term ID]],Vlookup_Term!A:B,2,FALSE)</f>
        <v>Winter 2016</v>
      </c>
      <c r="E142">
        <v>4.29</v>
      </c>
    </row>
    <row r="143" spans="1:5">
      <c r="A143" t="s">
        <v>59</v>
      </c>
      <c r="B143" s="20" t="s">
        <v>34</v>
      </c>
      <c r="C143">
        <v>5</v>
      </c>
      <c r="D143" t="str">
        <f>VLOOKUP(Table5[[#This Row],[Term ID]],Vlookup_Term!A:B,2,FALSE)</f>
        <v>Winter 2016</v>
      </c>
      <c r="E143">
        <v>4.07</v>
      </c>
    </row>
    <row r="144" spans="1:5">
      <c r="A144" t="s">
        <v>59</v>
      </c>
      <c r="B144" s="20" t="s">
        <v>35</v>
      </c>
      <c r="C144">
        <v>5</v>
      </c>
      <c r="D144" t="str">
        <f>VLOOKUP(Table5[[#This Row],[Term ID]],Vlookup_Term!A:B,2,FALSE)</f>
        <v>Winter 2016</v>
      </c>
      <c r="E144">
        <v>4.17</v>
      </c>
    </row>
    <row r="145" spans="1:5">
      <c r="A145" t="s">
        <v>59</v>
      </c>
      <c r="B145" s="20" t="s">
        <v>36</v>
      </c>
      <c r="C145">
        <v>5</v>
      </c>
      <c r="D145" t="str">
        <f>VLOOKUP(Table5[[#This Row],[Term ID]],Vlookup_Term!A:B,2,FALSE)</f>
        <v>Winter 2016</v>
      </c>
      <c r="E145">
        <v>4.18</v>
      </c>
    </row>
    <row r="146" spans="1:5">
      <c r="A146" t="s">
        <v>59</v>
      </c>
      <c r="B146" s="20" t="s">
        <v>37</v>
      </c>
      <c r="C146">
        <v>5</v>
      </c>
      <c r="D146" t="str">
        <f>VLOOKUP(Table5[[#This Row],[Term ID]],Vlookup_Term!A:B,2,FALSE)</f>
        <v>Winter 2016</v>
      </c>
      <c r="E146">
        <v>4.5199999999999996</v>
      </c>
    </row>
    <row r="147" spans="1:5">
      <c r="A147" t="s">
        <v>59</v>
      </c>
      <c r="B147" s="20" t="s">
        <v>38</v>
      </c>
      <c r="C147">
        <v>5</v>
      </c>
      <c r="D147" t="str">
        <f>VLOOKUP(Table5[[#This Row],[Term ID]],Vlookup_Term!A:B,2,FALSE)</f>
        <v>Winter 2016</v>
      </c>
      <c r="E147">
        <v>4.26</v>
      </c>
    </row>
    <row r="148" spans="1:5">
      <c r="A148" t="s">
        <v>59</v>
      </c>
      <c r="B148" s="20" t="s">
        <v>39</v>
      </c>
      <c r="C148">
        <v>5</v>
      </c>
      <c r="D148" t="str">
        <f>VLOOKUP(Table5[[#This Row],[Term ID]],Vlookup_Term!A:B,2,FALSE)</f>
        <v>Winter 2016</v>
      </c>
      <c r="E148">
        <v>4.26</v>
      </c>
    </row>
    <row r="149" spans="1:5">
      <c r="A149" t="s">
        <v>59</v>
      </c>
      <c r="B149" s="20" t="s">
        <v>40</v>
      </c>
      <c r="C149">
        <v>5</v>
      </c>
      <c r="D149" t="str">
        <f>VLOOKUP(Table5[[#This Row],[Term ID]],Vlookup_Term!A:B,2,FALSE)</f>
        <v>Winter 2016</v>
      </c>
      <c r="E149">
        <v>4.26</v>
      </c>
    </row>
    <row r="150" spans="1:5">
      <c r="A150" t="s">
        <v>59</v>
      </c>
      <c r="B150" s="20" t="s">
        <v>41</v>
      </c>
      <c r="C150">
        <v>5</v>
      </c>
      <c r="D150" t="str">
        <f>VLOOKUP(Table5[[#This Row],[Term ID]],Vlookup_Term!A:B,2,FALSE)</f>
        <v>Winter 2016</v>
      </c>
      <c r="E150">
        <v>4.3499999999999996</v>
      </c>
    </row>
    <row r="151" spans="1:5">
      <c r="A151" t="s">
        <v>59</v>
      </c>
      <c r="B151" s="20" t="s">
        <v>42</v>
      </c>
      <c r="C151">
        <v>5</v>
      </c>
      <c r="D151" t="str">
        <f>VLOOKUP(Table5[[#This Row],[Term ID]],Vlookup_Term!A:B,2,FALSE)</f>
        <v>Winter 2016</v>
      </c>
      <c r="E151">
        <v>4.1500000000000004</v>
      </c>
    </row>
    <row r="152" spans="1:5">
      <c r="A152" t="s">
        <v>58</v>
      </c>
      <c r="B152" s="20" t="s">
        <v>33</v>
      </c>
      <c r="C152">
        <v>6</v>
      </c>
      <c r="D152" t="str">
        <f>VLOOKUP(Table5[[#This Row],[Term ID]],Vlookup_Term!A:B,2,FALSE)</f>
        <v>Spring 2016</v>
      </c>
      <c r="E152">
        <v>4.43</v>
      </c>
    </row>
    <row r="153" spans="1:5">
      <c r="A153" t="s">
        <v>58</v>
      </c>
      <c r="B153" s="20" t="s">
        <v>34</v>
      </c>
      <c r="C153">
        <v>6</v>
      </c>
      <c r="D153" t="str">
        <f>VLOOKUP(Table5[[#This Row],[Term ID]],Vlookup_Term!A:B,2,FALSE)</f>
        <v>Spring 2016</v>
      </c>
      <c r="E153">
        <v>4.3499999999999996</v>
      </c>
    </row>
    <row r="154" spans="1:5">
      <c r="A154" t="s">
        <v>58</v>
      </c>
      <c r="B154" s="20" t="s">
        <v>35</v>
      </c>
      <c r="C154">
        <v>6</v>
      </c>
      <c r="D154" t="str">
        <f>VLOOKUP(Table5[[#This Row],[Term ID]],Vlookup_Term!A:B,2,FALSE)</f>
        <v>Spring 2016</v>
      </c>
      <c r="E154">
        <v>4.34</v>
      </c>
    </row>
    <row r="155" spans="1:5">
      <c r="A155" t="s">
        <v>58</v>
      </c>
      <c r="B155" s="20" t="s">
        <v>36</v>
      </c>
      <c r="C155">
        <v>6</v>
      </c>
      <c r="D155" t="str">
        <f>VLOOKUP(Table5[[#This Row],[Term ID]],Vlookup_Term!A:B,2,FALSE)</f>
        <v>Spring 2016</v>
      </c>
      <c r="E155">
        <v>4.3</v>
      </c>
    </row>
    <row r="156" spans="1:5">
      <c r="A156" t="s">
        <v>58</v>
      </c>
      <c r="B156" s="20" t="s">
        <v>37</v>
      </c>
      <c r="C156">
        <v>6</v>
      </c>
      <c r="D156" t="str">
        <f>VLOOKUP(Table5[[#This Row],[Term ID]],Vlookup_Term!A:B,2,FALSE)</f>
        <v>Spring 2016</v>
      </c>
      <c r="E156">
        <v>4.55</v>
      </c>
    </row>
    <row r="157" spans="1:5">
      <c r="A157" t="s">
        <v>58</v>
      </c>
      <c r="B157" s="20" t="s">
        <v>38</v>
      </c>
      <c r="C157">
        <v>6</v>
      </c>
      <c r="D157" t="str">
        <f>VLOOKUP(Table5[[#This Row],[Term ID]],Vlookup_Term!A:B,2,FALSE)</f>
        <v>Spring 2016</v>
      </c>
      <c r="E157">
        <v>4.47</v>
      </c>
    </row>
    <row r="158" spans="1:5">
      <c r="A158" t="s">
        <v>58</v>
      </c>
      <c r="B158" s="20" t="s">
        <v>39</v>
      </c>
      <c r="C158">
        <v>6</v>
      </c>
      <c r="D158" t="str">
        <f>VLOOKUP(Table5[[#This Row],[Term ID]],Vlookup_Term!A:B,2,FALSE)</f>
        <v>Spring 2016</v>
      </c>
      <c r="E158">
        <v>4.53</v>
      </c>
    </row>
    <row r="159" spans="1:5">
      <c r="A159" t="s">
        <v>58</v>
      </c>
      <c r="B159" s="20" t="s">
        <v>40</v>
      </c>
      <c r="C159">
        <v>6</v>
      </c>
      <c r="D159" t="str">
        <f>VLOOKUP(Table5[[#This Row],[Term ID]],Vlookup_Term!A:B,2,FALSE)</f>
        <v>Spring 2016</v>
      </c>
      <c r="E159">
        <v>4.4400000000000004</v>
      </c>
    </row>
    <row r="160" spans="1:5">
      <c r="A160" t="s">
        <v>58</v>
      </c>
      <c r="B160" s="20" t="s">
        <v>41</v>
      </c>
      <c r="C160">
        <v>6</v>
      </c>
      <c r="D160" t="str">
        <f>VLOOKUP(Table5[[#This Row],[Term ID]],Vlookup_Term!A:B,2,FALSE)</f>
        <v>Spring 2016</v>
      </c>
      <c r="E160">
        <v>4.47</v>
      </c>
    </row>
    <row r="161" spans="1:5">
      <c r="A161" t="s">
        <v>58</v>
      </c>
      <c r="B161" s="20" t="s">
        <v>42</v>
      </c>
      <c r="C161">
        <v>6</v>
      </c>
      <c r="D161" t="str">
        <f>VLOOKUP(Table5[[#This Row],[Term ID]],Vlookup_Term!A:B,2,FALSE)</f>
        <v>Spring 2016</v>
      </c>
      <c r="E161">
        <v>4.3899999999999997</v>
      </c>
    </row>
    <row r="162" spans="1:5">
      <c r="A162" t="s">
        <v>57</v>
      </c>
      <c r="B162" s="20" t="s">
        <v>33</v>
      </c>
      <c r="C162">
        <v>6</v>
      </c>
      <c r="D162" t="str">
        <f>VLOOKUP(Table5[[#This Row],[Term ID]],Vlookup_Term!A:B,2,FALSE)</f>
        <v>Spring 2016</v>
      </c>
      <c r="E162">
        <v>4.3600000000000003</v>
      </c>
    </row>
    <row r="163" spans="1:5">
      <c r="A163" t="s">
        <v>57</v>
      </c>
      <c r="B163" s="20" t="s">
        <v>34</v>
      </c>
      <c r="C163">
        <v>6</v>
      </c>
      <c r="D163" t="str">
        <f>VLOOKUP(Table5[[#This Row],[Term ID]],Vlookup_Term!A:B,2,FALSE)</f>
        <v>Spring 2016</v>
      </c>
      <c r="E163">
        <v>4.3099999999999996</v>
      </c>
    </row>
    <row r="164" spans="1:5">
      <c r="A164" t="s">
        <v>57</v>
      </c>
      <c r="B164" s="20" t="s">
        <v>35</v>
      </c>
      <c r="C164">
        <v>6</v>
      </c>
      <c r="D164" t="str">
        <f>VLOOKUP(Table5[[#This Row],[Term ID]],Vlookup_Term!A:B,2,FALSE)</f>
        <v>Spring 2016</v>
      </c>
      <c r="E164">
        <v>4.26</v>
      </c>
    </row>
    <row r="165" spans="1:5">
      <c r="A165" t="s">
        <v>57</v>
      </c>
      <c r="B165" s="20" t="s">
        <v>36</v>
      </c>
      <c r="C165">
        <v>6</v>
      </c>
      <c r="D165" t="str">
        <f>VLOOKUP(Table5[[#This Row],[Term ID]],Vlookup_Term!A:B,2,FALSE)</f>
        <v>Spring 2016</v>
      </c>
      <c r="E165">
        <v>4.22</v>
      </c>
    </row>
    <row r="166" spans="1:5">
      <c r="A166" t="s">
        <v>57</v>
      </c>
      <c r="B166" s="20" t="s">
        <v>37</v>
      </c>
      <c r="C166">
        <v>6</v>
      </c>
      <c r="D166" t="str">
        <f>VLOOKUP(Table5[[#This Row],[Term ID]],Vlookup_Term!A:B,2,FALSE)</f>
        <v>Spring 2016</v>
      </c>
      <c r="E166">
        <v>4.54</v>
      </c>
    </row>
    <row r="167" spans="1:5">
      <c r="A167" t="s">
        <v>57</v>
      </c>
      <c r="B167" s="20" t="s">
        <v>38</v>
      </c>
      <c r="C167">
        <v>6</v>
      </c>
      <c r="D167" t="str">
        <f>VLOOKUP(Table5[[#This Row],[Term ID]],Vlookup_Term!A:B,2,FALSE)</f>
        <v>Spring 2016</v>
      </c>
      <c r="E167">
        <v>4.38</v>
      </c>
    </row>
    <row r="168" spans="1:5">
      <c r="A168" t="s">
        <v>57</v>
      </c>
      <c r="B168" s="20" t="s">
        <v>39</v>
      </c>
      <c r="C168">
        <v>6</v>
      </c>
      <c r="D168" t="str">
        <f>VLOOKUP(Table5[[#This Row],[Term ID]],Vlookup_Term!A:B,2,FALSE)</f>
        <v>Spring 2016</v>
      </c>
      <c r="E168">
        <v>4.34</v>
      </c>
    </row>
    <row r="169" spans="1:5">
      <c r="A169" t="s">
        <v>57</v>
      </c>
      <c r="B169" s="20" t="s">
        <v>40</v>
      </c>
      <c r="C169">
        <v>6</v>
      </c>
      <c r="D169" t="str">
        <f>VLOOKUP(Table5[[#This Row],[Term ID]],Vlookup_Term!A:B,2,FALSE)</f>
        <v>Spring 2016</v>
      </c>
      <c r="E169">
        <v>4.0599999999999996</v>
      </c>
    </row>
    <row r="170" spans="1:5">
      <c r="A170" t="s">
        <v>57</v>
      </c>
      <c r="B170" s="20" t="s">
        <v>41</v>
      </c>
      <c r="C170">
        <v>6</v>
      </c>
      <c r="D170" t="str">
        <f>VLOOKUP(Table5[[#This Row],[Term ID]],Vlookup_Term!A:B,2,FALSE)</f>
        <v>Spring 2016</v>
      </c>
      <c r="E170">
        <v>4.3099999999999996</v>
      </c>
    </row>
    <row r="171" spans="1:5">
      <c r="A171" t="s">
        <v>57</v>
      </c>
      <c r="B171" s="20" t="s">
        <v>42</v>
      </c>
      <c r="C171">
        <v>6</v>
      </c>
      <c r="D171" t="str">
        <f>VLOOKUP(Table5[[#This Row],[Term ID]],Vlookup_Term!A:B,2,FALSE)</f>
        <v>Spring 2016</v>
      </c>
      <c r="E171">
        <v>4.2699999999999996</v>
      </c>
    </row>
    <row r="172" spans="1:5">
      <c r="A172" t="s">
        <v>59</v>
      </c>
      <c r="B172" s="20" t="s">
        <v>33</v>
      </c>
      <c r="C172">
        <v>6</v>
      </c>
      <c r="D172" t="str">
        <f>VLOOKUP(Table5[[#This Row],[Term ID]],Vlookup_Term!A:B,2,FALSE)</f>
        <v>Spring 2016</v>
      </c>
      <c r="E172">
        <v>4.3499999999999996</v>
      </c>
    </row>
    <row r="173" spans="1:5">
      <c r="A173" t="s">
        <v>59</v>
      </c>
      <c r="B173" s="20" t="s">
        <v>34</v>
      </c>
      <c r="C173">
        <v>6</v>
      </c>
      <c r="D173" t="str">
        <f>VLOOKUP(Table5[[#This Row],[Term ID]],Vlookup_Term!A:B,2,FALSE)</f>
        <v>Spring 2016</v>
      </c>
      <c r="E173">
        <v>4.12</v>
      </c>
    </row>
    <row r="174" spans="1:5">
      <c r="A174" t="s">
        <v>59</v>
      </c>
      <c r="B174" s="20" t="s">
        <v>35</v>
      </c>
      <c r="C174">
        <v>6</v>
      </c>
      <c r="D174" t="str">
        <f>VLOOKUP(Table5[[#This Row],[Term ID]],Vlookup_Term!A:B,2,FALSE)</f>
        <v>Spring 2016</v>
      </c>
      <c r="E174">
        <v>4.24</v>
      </c>
    </row>
    <row r="175" spans="1:5">
      <c r="A175" t="s">
        <v>59</v>
      </c>
      <c r="B175" s="20" t="s">
        <v>36</v>
      </c>
      <c r="C175">
        <v>6</v>
      </c>
      <c r="D175" t="str">
        <f>VLOOKUP(Table5[[#This Row],[Term ID]],Vlookup_Term!A:B,2,FALSE)</f>
        <v>Spring 2016</v>
      </c>
      <c r="E175">
        <v>4.29</v>
      </c>
    </row>
    <row r="176" spans="1:5">
      <c r="A176" t="s">
        <v>59</v>
      </c>
      <c r="B176" s="20" t="s">
        <v>37</v>
      </c>
      <c r="C176">
        <v>6</v>
      </c>
      <c r="D176" t="str">
        <f>VLOOKUP(Table5[[#This Row],[Term ID]],Vlookup_Term!A:B,2,FALSE)</f>
        <v>Spring 2016</v>
      </c>
      <c r="E176">
        <v>4.55</v>
      </c>
    </row>
    <row r="177" spans="1:5">
      <c r="A177" t="s">
        <v>59</v>
      </c>
      <c r="B177" s="20" t="s">
        <v>38</v>
      </c>
      <c r="C177">
        <v>6</v>
      </c>
      <c r="D177" t="str">
        <f>VLOOKUP(Table5[[#This Row],[Term ID]],Vlookup_Term!A:B,2,FALSE)</f>
        <v>Spring 2016</v>
      </c>
      <c r="E177">
        <v>4.33</v>
      </c>
    </row>
    <row r="178" spans="1:5">
      <c r="A178" t="s">
        <v>59</v>
      </c>
      <c r="B178" s="20" t="s">
        <v>39</v>
      </c>
      <c r="C178">
        <v>6</v>
      </c>
      <c r="D178" t="str">
        <f>VLOOKUP(Table5[[#This Row],[Term ID]],Vlookup_Term!A:B,2,FALSE)</f>
        <v>Spring 2016</v>
      </c>
      <c r="E178">
        <v>4.3099999999999996</v>
      </c>
    </row>
    <row r="179" spans="1:5">
      <c r="A179" t="s">
        <v>59</v>
      </c>
      <c r="B179" s="20" t="s">
        <v>40</v>
      </c>
      <c r="C179">
        <v>6</v>
      </c>
      <c r="D179" t="str">
        <f>VLOOKUP(Table5[[#This Row],[Term ID]],Vlookup_Term!A:B,2,FALSE)</f>
        <v>Spring 2016</v>
      </c>
      <c r="E179">
        <v>4.18</v>
      </c>
    </row>
    <row r="180" spans="1:5">
      <c r="A180" t="s">
        <v>59</v>
      </c>
      <c r="B180" s="20" t="s">
        <v>41</v>
      </c>
      <c r="C180">
        <v>6</v>
      </c>
      <c r="D180" t="str">
        <f>VLOOKUP(Table5[[#This Row],[Term ID]],Vlookup_Term!A:B,2,FALSE)</f>
        <v>Spring 2016</v>
      </c>
      <c r="E180">
        <v>4.33</v>
      </c>
    </row>
    <row r="181" spans="1:5">
      <c r="A181" t="s">
        <v>59</v>
      </c>
      <c r="B181" s="20" t="s">
        <v>42</v>
      </c>
      <c r="C181">
        <v>6</v>
      </c>
      <c r="D181" t="str">
        <f>VLOOKUP(Table5[[#This Row],[Term ID]],Vlookup_Term!A:B,2,FALSE)</f>
        <v>Spring 2016</v>
      </c>
      <c r="E181">
        <v>4.22</v>
      </c>
    </row>
    <row r="182" spans="1:5">
      <c r="A182" t="s">
        <v>60</v>
      </c>
      <c r="B182" s="20" t="s">
        <v>33</v>
      </c>
      <c r="C182">
        <v>6</v>
      </c>
      <c r="D182" t="str">
        <f>VLOOKUP(Table5[[#This Row],[Term ID]],Vlookup_Term!A:B,2,FALSE)</f>
        <v>Spring 2016</v>
      </c>
      <c r="E182">
        <v>4.1500000000000004</v>
      </c>
    </row>
    <row r="183" spans="1:5">
      <c r="A183" t="s">
        <v>60</v>
      </c>
      <c r="B183" s="20" t="s">
        <v>34</v>
      </c>
      <c r="C183">
        <v>6</v>
      </c>
      <c r="D183" t="str">
        <f>VLOOKUP(Table5[[#This Row],[Term ID]],Vlookup_Term!A:B,2,FALSE)</f>
        <v>Spring 2016</v>
      </c>
      <c r="E183">
        <v>3.97</v>
      </c>
    </row>
    <row r="184" spans="1:5">
      <c r="A184" t="s">
        <v>60</v>
      </c>
      <c r="B184" s="20" t="s">
        <v>35</v>
      </c>
      <c r="C184">
        <v>6</v>
      </c>
      <c r="D184" t="str">
        <f>VLOOKUP(Table5[[#This Row],[Term ID]],Vlookup_Term!A:B,2,FALSE)</f>
        <v>Spring 2016</v>
      </c>
      <c r="E184">
        <v>4.03</v>
      </c>
    </row>
    <row r="185" spans="1:5">
      <c r="A185" t="s">
        <v>60</v>
      </c>
      <c r="B185" s="20" t="s">
        <v>36</v>
      </c>
      <c r="C185">
        <v>6</v>
      </c>
      <c r="D185" t="str">
        <f>VLOOKUP(Table5[[#This Row],[Term ID]],Vlookup_Term!A:B,2,FALSE)</f>
        <v>Spring 2016</v>
      </c>
      <c r="E185">
        <v>3.94</v>
      </c>
    </row>
    <row r="186" spans="1:5">
      <c r="A186" t="s">
        <v>60</v>
      </c>
      <c r="B186" s="20" t="s">
        <v>37</v>
      </c>
      <c r="C186">
        <v>6</v>
      </c>
      <c r="D186" t="str">
        <f>VLOOKUP(Table5[[#This Row],[Term ID]],Vlookup_Term!A:B,2,FALSE)</f>
        <v>Spring 2016</v>
      </c>
      <c r="E186">
        <v>4.17</v>
      </c>
    </row>
    <row r="187" spans="1:5">
      <c r="A187" t="s">
        <v>60</v>
      </c>
      <c r="B187" s="20" t="s">
        <v>38</v>
      </c>
      <c r="C187">
        <v>6</v>
      </c>
      <c r="D187" t="str">
        <f>VLOOKUP(Table5[[#This Row],[Term ID]],Vlookup_Term!A:B,2,FALSE)</f>
        <v>Spring 2016</v>
      </c>
      <c r="E187">
        <v>4.17</v>
      </c>
    </row>
    <row r="188" spans="1:5">
      <c r="A188" t="s">
        <v>60</v>
      </c>
      <c r="B188" s="20" t="s">
        <v>39</v>
      </c>
      <c r="C188">
        <v>6</v>
      </c>
      <c r="D188" t="str">
        <f>VLOOKUP(Table5[[#This Row],[Term ID]],Vlookup_Term!A:B,2,FALSE)</f>
        <v>Spring 2016</v>
      </c>
      <c r="E188">
        <v>4.1100000000000003</v>
      </c>
    </row>
    <row r="189" spans="1:5">
      <c r="A189" t="s">
        <v>60</v>
      </c>
      <c r="B189" s="20" t="s">
        <v>40</v>
      </c>
      <c r="C189">
        <v>6</v>
      </c>
      <c r="D189" t="str">
        <f>VLOOKUP(Table5[[#This Row],[Term ID]],Vlookup_Term!A:B,2,FALSE)</f>
        <v>Spring 2016</v>
      </c>
      <c r="E189">
        <v>4.0599999999999996</v>
      </c>
    </row>
    <row r="190" spans="1:5">
      <c r="A190" t="s">
        <v>60</v>
      </c>
      <c r="B190" s="20" t="s">
        <v>41</v>
      </c>
      <c r="C190">
        <v>6</v>
      </c>
      <c r="D190" t="str">
        <f>VLOOKUP(Table5[[#This Row],[Term ID]],Vlookup_Term!A:B,2,FALSE)</f>
        <v>Spring 2016</v>
      </c>
      <c r="E190">
        <v>4.22</v>
      </c>
    </row>
    <row r="191" spans="1:5">
      <c r="A191" t="s">
        <v>60</v>
      </c>
      <c r="B191" s="20" t="s">
        <v>42</v>
      </c>
      <c r="C191">
        <v>6</v>
      </c>
      <c r="D191" t="str">
        <f>VLOOKUP(Table5[[#This Row],[Term ID]],Vlookup_Term!A:B,2,FALSE)</f>
        <v>Spring 2016</v>
      </c>
      <c r="E191">
        <v>4.08</v>
      </c>
    </row>
    <row r="192" spans="1:5">
      <c r="A192" t="s">
        <v>58</v>
      </c>
      <c r="B192" s="20" t="s">
        <v>33</v>
      </c>
      <c r="C192">
        <v>7</v>
      </c>
      <c r="D192" t="str">
        <f>VLOOKUP(Table5[[#This Row],[Term ID]],Vlookup_Term!A:B,2,FALSE)</f>
        <v>Fall 2016</v>
      </c>
      <c r="E192">
        <v>4.45</v>
      </c>
    </row>
    <row r="193" spans="1:5">
      <c r="A193" t="s">
        <v>58</v>
      </c>
      <c r="B193" s="20" t="s">
        <v>34</v>
      </c>
      <c r="C193">
        <v>7</v>
      </c>
      <c r="D193" t="str">
        <f>VLOOKUP(Table5[[#This Row],[Term ID]],Vlookup_Term!A:B,2,FALSE)</f>
        <v>Fall 2016</v>
      </c>
      <c r="E193">
        <v>4.41</v>
      </c>
    </row>
    <row r="194" spans="1:5">
      <c r="A194" t="s">
        <v>58</v>
      </c>
      <c r="B194" s="20" t="s">
        <v>35</v>
      </c>
      <c r="C194">
        <v>7</v>
      </c>
      <c r="D194" t="str">
        <f>VLOOKUP(Table5[[#This Row],[Term ID]],Vlookup_Term!A:B,2,FALSE)</f>
        <v>Fall 2016</v>
      </c>
      <c r="E194">
        <v>4.34</v>
      </c>
    </row>
    <row r="195" spans="1:5">
      <c r="A195" t="s">
        <v>58</v>
      </c>
      <c r="B195" s="20" t="s">
        <v>36</v>
      </c>
      <c r="C195">
        <v>7</v>
      </c>
      <c r="D195" t="str">
        <f>VLOOKUP(Table5[[#This Row],[Term ID]],Vlookup_Term!A:B,2,FALSE)</f>
        <v>Fall 2016</v>
      </c>
      <c r="E195">
        <v>4.34</v>
      </c>
    </row>
    <row r="196" spans="1:5">
      <c r="A196" t="s">
        <v>58</v>
      </c>
      <c r="B196" s="20" t="s">
        <v>37</v>
      </c>
      <c r="C196">
        <v>7</v>
      </c>
      <c r="D196" t="str">
        <f>VLOOKUP(Table5[[#This Row],[Term ID]],Vlookup_Term!A:B,2,FALSE)</f>
        <v>Fall 2016</v>
      </c>
      <c r="E196">
        <v>4.57</v>
      </c>
    </row>
    <row r="197" spans="1:5">
      <c r="A197" t="s">
        <v>58</v>
      </c>
      <c r="B197" s="20" t="s">
        <v>38</v>
      </c>
      <c r="C197">
        <v>7</v>
      </c>
      <c r="D197" t="str">
        <f>VLOOKUP(Table5[[#This Row],[Term ID]],Vlookup_Term!A:B,2,FALSE)</f>
        <v>Fall 2016</v>
      </c>
      <c r="E197">
        <v>4.43</v>
      </c>
    </row>
    <row r="198" spans="1:5">
      <c r="A198" t="s">
        <v>58</v>
      </c>
      <c r="B198" s="20" t="s">
        <v>39</v>
      </c>
      <c r="C198">
        <v>7</v>
      </c>
      <c r="D198" t="str">
        <f>VLOOKUP(Table5[[#This Row],[Term ID]],Vlookup_Term!A:B,2,FALSE)</f>
        <v>Fall 2016</v>
      </c>
      <c r="E198">
        <v>4.4800000000000004</v>
      </c>
    </row>
    <row r="199" spans="1:5">
      <c r="A199" t="s">
        <v>58</v>
      </c>
      <c r="B199" s="20" t="s">
        <v>40</v>
      </c>
      <c r="C199">
        <v>7</v>
      </c>
      <c r="D199" t="str">
        <f>VLOOKUP(Table5[[#This Row],[Term ID]],Vlookup_Term!A:B,2,FALSE)</f>
        <v>Fall 2016</v>
      </c>
      <c r="E199">
        <v>4.3</v>
      </c>
    </row>
    <row r="200" spans="1:5">
      <c r="A200" t="s">
        <v>58</v>
      </c>
      <c r="B200" s="20" t="s">
        <v>41</v>
      </c>
      <c r="C200">
        <v>7</v>
      </c>
      <c r="D200" t="str">
        <f>VLOOKUP(Table5[[#This Row],[Term ID]],Vlookup_Term!A:B,2,FALSE)</f>
        <v>Fall 2016</v>
      </c>
      <c r="E200">
        <v>4.49</v>
      </c>
    </row>
    <row r="201" spans="1:5">
      <c r="A201" t="s">
        <v>58</v>
      </c>
      <c r="B201" s="20" t="s">
        <v>42</v>
      </c>
      <c r="C201">
        <v>7</v>
      </c>
      <c r="D201" t="str">
        <f>VLOOKUP(Table5[[#This Row],[Term ID]],Vlookup_Term!A:B,2,FALSE)</f>
        <v>Fall 2016</v>
      </c>
      <c r="E201">
        <v>4.4000000000000004</v>
      </c>
    </row>
    <row r="202" spans="1:5">
      <c r="A202" t="s">
        <v>57</v>
      </c>
      <c r="B202" s="20" t="s">
        <v>33</v>
      </c>
      <c r="C202">
        <v>7</v>
      </c>
      <c r="D202" t="str">
        <f>VLOOKUP(Table5[[#This Row],[Term ID]],Vlookup_Term!A:B,2,FALSE)</f>
        <v>Fall 2016</v>
      </c>
      <c r="E202">
        <v>4.46</v>
      </c>
    </row>
    <row r="203" spans="1:5">
      <c r="A203" t="s">
        <v>57</v>
      </c>
      <c r="B203" s="20" t="s">
        <v>34</v>
      </c>
      <c r="C203">
        <v>7</v>
      </c>
      <c r="D203" t="str">
        <f>VLOOKUP(Table5[[#This Row],[Term ID]],Vlookup_Term!A:B,2,FALSE)</f>
        <v>Fall 2016</v>
      </c>
      <c r="E203">
        <v>4.32</v>
      </c>
    </row>
    <row r="204" spans="1:5">
      <c r="A204" t="s">
        <v>57</v>
      </c>
      <c r="B204" s="20" t="s">
        <v>35</v>
      </c>
      <c r="C204">
        <v>7</v>
      </c>
      <c r="D204" t="str">
        <f>VLOOKUP(Table5[[#This Row],[Term ID]],Vlookup_Term!A:B,2,FALSE)</f>
        <v>Fall 2016</v>
      </c>
      <c r="E204">
        <v>4.3</v>
      </c>
    </row>
    <row r="205" spans="1:5">
      <c r="A205" t="s">
        <v>57</v>
      </c>
      <c r="B205" s="20" t="s">
        <v>36</v>
      </c>
      <c r="C205">
        <v>7</v>
      </c>
      <c r="D205" t="str">
        <f>VLOOKUP(Table5[[#This Row],[Term ID]],Vlookup_Term!A:B,2,FALSE)</f>
        <v>Fall 2016</v>
      </c>
      <c r="E205">
        <v>4.28</v>
      </c>
    </row>
    <row r="206" spans="1:5">
      <c r="A206" t="s">
        <v>57</v>
      </c>
      <c r="B206" s="20" t="s">
        <v>37</v>
      </c>
      <c r="C206">
        <v>7</v>
      </c>
      <c r="D206" t="str">
        <f>VLOOKUP(Table5[[#This Row],[Term ID]],Vlookup_Term!A:B,2,FALSE)</f>
        <v>Fall 2016</v>
      </c>
      <c r="E206">
        <v>4.58</v>
      </c>
    </row>
    <row r="207" spans="1:5">
      <c r="A207" t="s">
        <v>57</v>
      </c>
      <c r="B207" s="20" t="s">
        <v>38</v>
      </c>
      <c r="C207">
        <v>7</v>
      </c>
      <c r="D207" t="str">
        <f>VLOOKUP(Table5[[#This Row],[Term ID]],Vlookup_Term!A:B,2,FALSE)</f>
        <v>Fall 2016</v>
      </c>
      <c r="E207">
        <v>4.4400000000000004</v>
      </c>
    </row>
    <row r="208" spans="1:5">
      <c r="A208" t="s">
        <v>57</v>
      </c>
      <c r="B208" s="20" t="s">
        <v>39</v>
      </c>
      <c r="C208">
        <v>7</v>
      </c>
      <c r="D208" t="str">
        <f>VLOOKUP(Table5[[#This Row],[Term ID]],Vlookup_Term!A:B,2,FALSE)</f>
        <v>Fall 2016</v>
      </c>
      <c r="E208">
        <v>4.28</v>
      </c>
    </row>
    <row r="209" spans="1:5">
      <c r="A209" t="s">
        <v>57</v>
      </c>
      <c r="B209" s="20" t="s">
        <v>40</v>
      </c>
      <c r="C209">
        <v>7</v>
      </c>
      <c r="D209" t="str">
        <f>VLOOKUP(Table5[[#This Row],[Term ID]],Vlookup_Term!A:B,2,FALSE)</f>
        <v>Fall 2016</v>
      </c>
      <c r="E209">
        <v>4.09</v>
      </c>
    </row>
    <row r="210" spans="1:5">
      <c r="A210" t="s">
        <v>57</v>
      </c>
      <c r="B210" s="20" t="s">
        <v>41</v>
      </c>
      <c r="C210">
        <v>7</v>
      </c>
      <c r="D210" t="str">
        <f>VLOOKUP(Table5[[#This Row],[Term ID]],Vlookup_Term!A:B,2,FALSE)</f>
        <v>Fall 2016</v>
      </c>
      <c r="E210">
        <v>4.34</v>
      </c>
    </row>
    <row r="211" spans="1:5">
      <c r="A211" t="s">
        <v>57</v>
      </c>
      <c r="B211" s="20" t="s">
        <v>42</v>
      </c>
      <c r="C211">
        <v>7</v>
      </c>
      <c r="D211" t="str">
        <f>VLOOKUP(Table5[[#This Row],[Term ID]],Vlookup_Term!A:B,2,FALSE)</f>
        <v>Fall 2016</v>
      </c>
      <c r="E211">
        <v>4.3899999999999997</v>
      </c>
    </row>
    <row r="212" spans="1:5">
      <c r="A212" t="s">
        <v>59</v>
      </c>
      <c r="B212" s="20" t="s">
        <v>33</v>
      </c>
      <c r="C212">
        <v>7</v>
      </c>
      <c r="D212" t="str">
        <f>VLOOKUP(Table5[[#This Row],[Term ID]],Vlookup_Term!A:B,2,FALSE)</f>
        <v>Fall 2016</v>
      </c>
      <c r="E212">
        <v>4.18</v>
      </c>
    </row>
    <row r="213" spans="1:5">
      <c r="A213" t="s">
        <v>59</v>
      </c>
      <c r="B213" s="20" t="s">
        <v>34</v>
      </c>
      <c r="C213">
        <v>7</v>
      </c>
      <c r="D213" t="str">
        <f>VLOOKUP(Table5[[#This Row],[Term ID]],Vlookup_Term!A:B,2,FALSE)</f>
        <v>Fall 2016</v>
      </c>
      <c r="E213">
        <v>3.96</v>
      </c>
    </row>
    <row r="214" spans="1:5">
      <c r="A214" t="s">
        <v>59</v>
      </c>
      <c r="B214" s="20" t="s">
        <v>35</v>
      </c>
      <c r="C214">
        <v>7</v>
      </c>
      <c r="D214" t="str">
        <f>VLOOKUP(Table5[[#This Row],[Term ID]],Vlookup_Term!A:B,2,FALSE)</f>
        <v>Fall 2016</v>
      </c>
      <c r="E214">
        <v>4.08</v>
      </c>
    </row>
    <row r="215" spans="1:5">
      <c r="A215" t="s">
        <v>59</v>
      </c>
      <c r="B215" s="20" t="s">
        <v>36</v>
      </c>
      <c r="C215">
        <v>7</v>
      </c>
      <c r="D215" t="str">
        <f>VLOOKUP(Table5[[#This Row],[Term ID]],Vlookup_Term!A:B,2,FALSE)</f>
        <v>Fall 2016</v>
      </c>
      <c r="E215">
        <v>4.05</v>
      </c>
    </row>
    <row r="216" spans="1:5">
      <c r="A216" t="s">
        <v>59</v>
      </c>
      <c r="B216" s="20" t="s">
        <v>37</v>
      </c>
      <c r="C216">
        <v>7</v>
      </c>
      <c r="D216" t="str">
        <f>VLOOKUP(Table5[[#This Row],[Term ID]],Vlookup_Term!A:B,2,FALSE)</f>
        <v>Fall 2016</v>
      </c>
      <c r="E216">
        <v>4.45</v>
      </c>
    </row>
    <row r="217" spans="1:5">
      <c r="A217" t="s">
        <v>59</v>
      </c>
      <c r="B217" s="20" t="s">
        <v>38</v>
      </c>
      <c r="C217">
        <v>7</v>
      </c>
      <c r="D217" t="str">
        <f>VLOOKUP(Table5[[#This Row],[Term ID]],Vlookup_Term!A:B,2,FALSE)</f>
        <v>Fall 2016</v>
      </c>
      <c r="E217">
        <v>4.1100000000000003</v>
      </c>
    </row>
    <row r="218" spans="1:5">
      <c r="A218" t="s">
        <v>59</v>
      </c>
      <c r="B218" s="20" t="s">
        <v>39</v>
      </c>
      <c r="C218">
        <v>7</v>
      </c>
      <c r="D218" t="str">
        <f>VLOOKUP(Table5[[#This Row],[Term ID]],Vlookup_Term!A:B,2,FALSE)</f>
        <v>Fall 2016</v>
      </c>
      <c r="E218">
        <v>4.1399999999999997</v>
      </c>
    </row>
    <row r="219" spans="1:5">
      <c r="A219" t="s">
        <v>59</v>
      </c>
      <c r="B219" s="20" t="s">
        <v>40</v>
      </c>
      <c r="C219">
        <v>7</v>
      </c>
      <c r="D219" t="str">
        <f>VLOOKUP(Table5[[#This Row],[Term ID]],Vlookup_Term!A:B,2,FALSE)</f>
        <v>Fall 2016</v>
      </c>
      <c r="E219">
        <v>4.09</v>
      </c>
    </row>
    <row r="220" spans="1:5">
      <c r="A220" t="s">
        <v>59</v>
      </c>
      <c r="B220" s="20" t="s">
        <v>41</v>
      </c>
      <c r="C220">
        <v>7</v>
      </c>
      <c r="D220" t="str">
        <f>VLOOKUP(Table5[[#This Row],[Term ID]],Vlookup_Term!A:B,2,FALSE)</f>
        <v>Fall 2016</v>
      </c>
      <c r="E220">
        <v>4.28</v>
      </c>
    </row>
    <row r="221" spans="1:5">
      <c r="A221" t="s">
        <v>59</v>
      </c>
      <c r="B221" s="20" t="s">
        <v>42</v>
      </c>
      <c r="C221">
        <v>7</v>
      </c>
      <c r="D221" t="str">
        <f>VLOOKUP(Table5[[#This Row],[Term ID]],Vlookup_Term!A:B,2,FALSE)</f>
        <v>Fall 2016</v>
      </c>
      <c r="E221">
        <v>4.04</v>
      </c>
    </row>
    <row r="222" spans="1:5">
      <c r="A222" t="s">
        <v>60</v>
      </c>
      <c r="B222" s="20" t="s">
        <v>33</v>
      </c>
      <c r="C222">
        <v>7</v>
      </c>
      <c r="D222" t="str">
        <f>VLOOKUP(Table5[[#This Row],[Term ID]],Vlookup_Term!A:B,2,FALSE)</f>
        <v>Fall 2016</v>
      </c>
      <c r="E222">
        <v>4.33</v>
      </c>
    </row>
    <row r="223" spans="1:5">
      <c r="A223" t="s">
        <v>60</v>
      </c>
      <c r="B223" s="20" t="s">
        <v>34</v>
      </c>
      <c r="C223">
        <v>7</v>
      </c>
      <c r="D223" t="str">
        <f>VLOOKUP(Table5[[#This Row],[Term ID]],Vlookup_Term!A:B,2,FALSE)</f>
        <v>Fall 2016</v>
      </c>
      <c r="E223">
        <v>4.13</v>
      </c>
    </row>
    <row r="224" spans="1:5">
      <c r="A224" t="s">
        <v>60</v>
      </c>
      <c r="B224" s="20" t="s">
        <v>35</v>
      </c>
      <c r="C224">
        <v>7</v>
      </c>
      <c r="D224" t="str">
        <f>VLOOKUP(Table5[[#This Row],[Term ID]],Vlookup_Term!A:B,2,FALSE)</f>
        <v>Fall 2016</v>
      </c>
      <c r="E224">
        <v>3.5</v>
      </c>
    </row>
    <row r="225" spans="1:5">
      <c r="A225" t="s">
        <v>60</v>
      </c>
      <c r="B225" s="20" t="s">
        <v>36</v>
      </c>
      <c r="C225">
        <v>7</v>
      </c>
      <c r="D225" t="str">
        <f>VLOOKUP(Table5[[#This Row],[Term ID]],Vlookup_Term!A:B,2,FALSE)</f>
        <v>Fall 2016</v>
      </c>
      <c r="E225">
        <v>3.6</v>
      </c>
    </row>
    <row r="226" spans="1:5">
      <c r="A226" t="s">
        <v>60</v>
      </c>
      <c r="B226" s="20" t="s">
        <v>37</v>
      </c>
      <c r="C226">
        <v>7</v>
      </c>
      <c r="D226" t="str">
        <f>VLOOKUP(Table5[[#This Row],[Term ID]],Vlookup_Term!A:B,2,FALSE)</f>
        <v>Fall 2016</v>
      </c>
      <c r="E226">
        <v>3.5</v>
      </c>
    </row>
    <row r="227" spans="1:5">
      <c r="A227" t="s">
        <v>60</v>
      </c>
      <c r="B227" s="20" t="s">
        <v>38</v>
      </c>
      <c r="C227">
        <v>7</v>
      </c>
      <c r="D227" t="str">
        <f>VLOOKUP(Table5[[#This Row],[Term ID]],Vlookup_Term!A:B,2,FALSE)</f>
        <v>Fall 2016</v>
      </c>
      <c r="E227">
        <v>3.27</v>
      </c>
    </row>
    <row r="228" spans="1:5">
      <c r="A228" t="s">
        <v>60</v>
      </c>
      <c r="B228" s="20" t="s">
        <v>39</v>
      </c>
      <c r="C228">
        <v>7</v>
      </c>
      <c r="D228" t="str">
        <f>VLOOKUP(Table5[[#This Row],[Term ID]],Vlookup_Term!A:B,2,FALSE)</f>
        <v>Fall 2016</v>
      </c>
      <c r="E228">
        <v>3.82</v>
      </c>
    </row>
    <row r="229" spans="1:5">
      <c r="A229" t="s">
        <v>60</v>
      </c>
      <c r="B229" s="20" t="s">
        <v>40</v>
      </c>
      <c r="C229">
        <v>7</v>
      </c>
      <c r="D229" t="str">
        <f>VLOOKUP(Table5[[#This Row],[Term ID]],Vlookup_Term!A:B,2,FALSE)</f>
        <v>Fall 2016</v>
      </c>
      <c r="E229">
        <v>3.27</v>
      </c>
    </row>
    <row r="230" spans="1:5">
      <c r="A230" t="s">
        <v>60</v>
      </c>
      <c r="B230" s="20" t="s">
        <v>41</v>
      </c>
      <c r="C230">
        <v>7</v>
      </c>
      <c r="D230" t="str">
        <f>VLOOKUP(Table5[[#This Row],[Term ID]],Vlookup_Term!A:B,2,FALSE)</f>
        <v>Fall 2016</v>
      </c>
      <c r="E230">
        <v>3.89</v>
      </c>
    </row>
    <row r="231" spans="1:5">
      <c r="A231" t="s">
        <v>60</v>
      </c>
      <c r="B231" s="20" t="s">
        <v>42</v>
      </c>
      <c r="C231">
        <v>7</v>
      </c>
      <c r="D231" t="str">
        <f>VLOOKUP(Table5[[#This Row],[Term ID]],Vlookup_Term!A:B,2,FALSE)</f>
        <v>Fall 2016</v>
      </c>
      <c r="E231">
        <v>3.56</v>
      </c>
    </row>
    <row r="232" spans="1:5">
      <c r="A232" t="s">
        <v>58</v>
      </c>
      <c r="B232" s="20" t="s">
        <v>33</v>
      </c>
      <c r="C232">
        <v>8</v>
      </c>
      <c r="D232" s="6" t="str">
        <f>VLOOKUP(Table5[[#This Row],[Term ID]],Vlookup_Term!A:B,2,FALSE)</f>
        <v>Winter 2017</v>
      </c>
      <c r="E232" s="7">
        <v>4.4000000953674316</v>
      </c>
    </row>
    <row r="233" spans="1:5">
      <c r="A233" t="s">
        <v>58</v>
      </c>
      <c r="B233" s="20" t="s">
        <v>34</v>
      </c>
      <c r="C233">
        <v>8</v>
      </c>
      <c r="D233" s="6" t="str">
        <f>VLOOKUP(Table5[[#This Row],[Term ID]],Vlookup_Term!A:B,2,FALSE)</f>
        <v>Winter 2017</v>
      </c>
      <c r="E233" s="7">
        <v>4.4000000953674316</v>
      </c>
    </row>
    <row r="234" spans="1:5">
      <c r="A234" t="s">
        <v>58</v>
      </c>
      <c r="B234" s="20" t="s">
        <v>35</v>
      </c>
      <c r="C234">
        <v>8</v>
      </c>
      <c r="D234" s="6" t="str">
        <f>VLOOKUP(Table5[[#This Row],[Term ID]],Vlookup_Term!A:B,2,FALSE)</f>
        <v>Winter 2017</v>
      </c>
      <c r="E234" s="7">
        <v>4.3000001907348633</v>
      </c>
    </row>
    <row r="235" spans="1:5">
      <c r="A235" t="s">
        <v>58</v>
      </c>
      <c r="B235" s="20" t="s">
        <v>36</v>
      </c>
      <c r="C235">
        <v>8</v>
      </c>
      <c r="D235" s="6" t="str">
        <f>VLOOKUP(Table5[[#This Row],[Term ID]],Vlookup_Term!A:B,2,FALSE)</f>
        <v>Winter 2017</v>
      </c>
      <c r="E235" s="7">
        <v>4.3000001907348633</v>
      </c>
    </row>
    <row r="236" spans="1:5">
      <c r="A236" t="s">
        <v>58</v>
      </c>
      <c r="B236" s="20" t="s">
        <v>37</v>
      </c>
      <c r="C236">
        <v>8</v>
      </c>
      <c r="D236" s="6" t="str">
        <f>VLOOKUP(Table5[[#This Row],[Term ID]],Vlookup_Term!A:B,2,FALSE)</f>
        <v>Winter 2017</v>
      </c>
      <c r="E236" s="7">
        <v>4.5</v>
      </c>
    </row>
    <row r="237" spans="1:5">
      <c r="A237" t="s">
        <v>58</v>
      </c>
      <c r="B237" s="20" t="s">
        <v>38</v>
      </c>
      <c r="C237">
        <v>8</v>
      </c>
      <c r="D237" s="6" t="str">
        <f>VLOOKUP(Table5[[#This Row],[Term ID]],Vlookup_Term!A:B,2,FALSE)</f>
        <v>Winter 2017</v>
      </c>
      <c r="E237" s="7">
        <v>4.4000000953674316</v>
      </c>
    </row>
    <row r="238" spans="1:5">
      <c r="A238" t="s">
        <v>58</v>
      </c>
      <c r="B238" s="20" t="s">
        <v>39</v>
      </c>
      <c r="C238">
        <v>8</v>
      </c>
      <c r="D238" s="6" t="str">
        <f>VLOOKUP(Table5[[#This Row],[Term ID]],Vlookup_Term!A:B,2,FALSE)</f>
        <v>Winter 2017</v>
      </c>
      <c r="E238" s="7">
        <v>4.3000001907348633</v>
      </c>
    </row>
    <row r="239" spans="1:5">
      <c r="A239" t="s">
        <v>58</v>
      </c>
      <c r="B239" s="20" t="s">
        <v>40</v>
      </c>
      <c r="C239">
        <v>8</v>
      </c>
      <c r="D239" s="6" t="str">
        <f>VLOOKUP(Table5[[#This Row],[Term ID]],Vlookup_Term!A:B,2,FALSE)</f>
        <v>Winter 2017</v>
      </c>
      <c r="E239" s="7">
        <v>4.3000001907348633</v>
      </c>
    </row>
    <row r="240" spans="1:5">
      <c r="A240" t="s">
        <v>58</v>
      </c>
      <c r="B240" s="20" t="s">
        <v>41</v>
      </c>
      <c r="C240">
        <v>8</v>
      </c>
      <c r="D240" s="6" t="str">
        <f>VLOOKUP(Table5[[#This Row],[Term ID]],Vlookup_Term!A:B,2,FALSE)</f>
        <v>Winter 2017</v>
      </c>
      <c r="E240" s="7">
        <v>4.4000000953674316</v>
      </c>
    </row>
    <row r="241" spans="1:5">
      <c r="A241" t="s">
        <v>58</v>
      </c>
      <c r="B241" s="20" t="s">
        <v>42</v>
      </c>
      <c r="C241">
        <v>8</v>
      </c>
      <c r="D241" s="6" t="str">
        <f>VLOOKUP(Table5[[#This Row],[Term ID]],Vlookup_Term!A:B,2,FALSE)</f>
        <v>Winter 2017</v>
      </c>
      <c r="E241" s="7">
        <v>4.4000000953674316</v>
      </c>
    </row>
    <row r="242" spans="1:5">
      <c r="A242" t="s">
        <v>59</v>
      </c>
      <c r="B242" s="20" t="s">
        <v>33</v>
      </c>
      <c r="C242">
        <v>8</v>
      </c>
      <c r="D242" s="6" t="str">
        <f>VLOOKUP(Table5[[#This Row],[Term ID]],Vlookup_Term!A:B,2,FALSE)</f>
        <v>Winter 2017</v>
      </c>
      <c r="E242" s="7">
        <v>4.3000001907348633</v>
      </c>
    </row>
    <row r="243" spans="1:5">
      <c r="A243" t="s">
        <v>59</v>
      </c>
      <c r="B243" s="20" t="s">
        <v>34</v>
      </c>
      <c r="C243">
        <v>8</v>
      </c>
      <c r="D243" s="6" t="str">
        <f>VLOOKUP(Table5[[#This Row],[Term ID]],Vlookup_Term!A:B,2,FALSE)</f>
        <v>Winter 2017</v>
      </c>
      <c r="E243" s="7">
        <v>4</v>
      </c>
    </row>
    <row r="244" spans="1:5">
      <c r="A244" t="s">
        <v>59</v>
      </c>
      <c r="B244" s="20" t="s">
        <v>35</v>
      </c>
      <c r="C244">
        <v>8</v>
      </c>
      <c r="D244" s="6" t="str">
        <f>VLOOKUP(Table5[[#This Row],[Term ID]],Vlookup_Term!A:B,2,FALSE)</f>
        <v>Winter 2017</v>
      </c>
      <c r="E244" s="7">
        <v>4.1999998092651367</v>
      </c>
    </row>
    <row r="245" spans="1:5">
      <c r="A245" t="s">
        <v>59</v>
      </c>
      <c r="B245" s="20" t="s">
        <v>36</v>
      </c>
      <c r="C245">
        <v>8</v>
      </c>
      <c r="D245" s="6" t="str">
        <f>VLOOKUP(Table5[[#This Row],[Term ID]],Vlookup_Term!A:B,2,FALSE)</f>
        <v>Winter 2017</v>
      </c>
      <c r="E245" s="7">
        <v>4.1999998092651367</v>
      </c>
    </row>
    <row r="246" spans="1:5">
      <c r="A246" t="s">
        <v>59</v>
      </c>
      <c r="B246" s="20" t="s">
        <v>37</v>
      </c>
      <c r="C246">
        <v>8</v>
      </c>
      <c r="D246" s="6" t="str">
        <f>VLOOKUP(Table5[[#This Row],[Term ID]],Vlookup_Term!A:B,2,FALSE)</f>
        <v>Winter 2017</v>
      </c>
      <c r="E246" s="7">
        <v>4.5</v>
      </c>
    </row>
    <row r="247" spans="1:5">
      <c r="A247" t="s">
        <v>59</v>
      </c>
      <c r="B247" s="20" t="s">
        <v>38</v>
      </c>
      <c r="C247">
        <v>8</v>
      </c>
      <c r="D247" s="6" t="str">
        <f>VLOOKUP(Table5[[#This Row],[Term ID]],Vlookup_Term!A:B,2,FALSE)</f>
        <v>Winter 2017</v>
      </c>
      <c r="E247" s="7">
        <v>4.3000001907348633</v>
      </c>
    </row>
    <row r="248" spans="1:5">
      <c r="A248" t="s">
        <v>59</v>
      </c>
      <c r="B248" s="20" t="s">
        <v>39</v>
      </c>
      <c r="C248">
        <v>8</v>
      </c>
      <c r="D248" s="6" t="str">
        <f>VLOOKUP(Table5[[#This Row],[Term ID]],Vlookup_Term!A:B,2,FALSE)</f>
        <v>Winter 2017</v>
      </c>
      <c r="E248" s="7">
        <v>4.3000001907348633</v>
      </c>
    </row>
    <row r="249" spans="1:5">
      <c r="A249" t="s">
        <v>59</v>
      </c>
      <c r="B249" s="20" t="s">
        <v>40</v>
      </c>
      <c r="C249">
        <v>8</v>
      </c>
      <c r="D249" s="6" t="str">
        <f>VLOOKUP(Table5[[#This Row],[Term ID]],Vlookup_Term!A:B,2,FALSE)</f>
        <v>Winter 2017</v>
      </c>
      <c r="E249" s="7">
        <v>4.3000001907348633</v>
      </c>
    </row>
    <row r="250" spans="1:5">
      <c r="A250" t="s">
        <v>59</v>
      </c>
      <c r="B250" s="20" t="s">
        <v>41</v>
      </c>
      <c r="C250">
        <v>8</v>
      </c>
      <c r="D250" s="6" t="str">
        <f>VLOOKUP(Table5[[#This Row],[Term ID]],Vlookup_Term!A:B,2,FALSE)</f>
        <v>Winter 2017</v>
      </c>
      <c r="E250" s="7">
        <v>4.4000000953674316</v>
      </c>
    </row>
    <row r="251" spans="1:5">
      <c r="A251" t="s">
        <v>59</v>
      </c>
      <c r="B251" s="20" t="s">
        <v>42</v>
      </c>
      <c r="C251">
        <v>8</v>
      </c>
      <c r="D251" s="6" t="str">
        <f>VLOOKUP(Table5[[#This Row],[Term ID]],Vlookup_Term!A:B,2,FALSE)</f>
        <v>Winter 2017</v>
      </c>
      <c r="E251" s="7">
        <v>4.1999998092651367</v>
      </c>
    </row>
    <row r="252" spans="1:5">
      <c r="A252" t="s">
        <v>60</v>
      </c>
      <c r="B252" s="20" t="s">
        <v>33</v>
      </c>
      <c r="C252">
        <v>8</v>
      </c>
      <c r="D252" s="6" t="str">
        <f>VLOOKUP(Table5[[#This Row],[Term ID]],Vlookup_Term!A:B,2,FALSE)</f>
        <v>Winter 2017</v>
      </c>
      <c r="E252" s="7">
        <v>4.3000001907348633</v>
      </c>
    </row>
    <row r="253" spans="1:5">
      <c r="A253" t="s">
        <v>60</v>
      </c>
      <c r="B253" s="20" t="s">
        <v>34</v>
      </c>
      <c r="C253">
        <v>8</v>
      </c>
      <c r="D253" s="6" t="str">
        <f>VLOOKUP(Table5[[#This Row],[Term ID]],Vlookup_Term!A:B,2,FALSE)</f>
        <v>Winter 2017</v>
      </c>
      <c r="E253" s="7">
        <v>4.1999998092651367</v>
      </c>
    </row>
    <row r="254" spans="1:5">
      <c r="A254" t="s">
        <v>60</v>
      </c>
      <c r="B254" s="20" t="s">
        <v>35</v>
      </c>
      <c r="C254">
        <v>8</v>
      </c>
      <c r="D254" s="6" t="str">
        <f>VLOOKUP(Table5[[#This Row],[Term ID]],Vlookup_Term!A:B,2,FALSE)</f>
        <v>Winter 2017</v>
      </c>
      <c r="E254" s="7">
        <v>4.1999998092651367</v>
      </c>
    </row>
    <row r="255" spans="1:5">
      <c r="A255" t="s">
        <v>60</v>
      </c>
      <c r="B255" s="20" t="s">
        <v>36</v>
      </c>
      <c r="C255">
        <v>8</v>
      </c>
      <c r="D255" s="6" t="str">
        <f>VLOOKUP(Table5[[#This Row],[Term ID]],Vlookup_Term!A:B,2,FALSE)</f>
        <v>Winter 2017</v>
      </c>
      <c r="E255" s="7">
        <v>4.0999999046325684</v>
      </c>
    </row>
    <row r="256" spans="1:5">
      <c r="A256" t="s">
        <v>60</v>
      </c>
      <c r="B256" s="20" t="s">
        <v>37</v>
      </c>
      <c r="C256">
        <v>8</v>
      </c>
      <c r="D256" s="6" t="str">
        <f>VLOOKUP(Table5[[#This Row],[Term ID]],Vlookup_Term!A:B,2,FALSE)</f>
        <v>Winter 2017</v>
      </c>
      <c r="E256" s="7">
        <v>4.5</v>
      </c>
    </row>
    <row r="257" spans="1:5">
      <c r="A257" t="s">
        <v>60</v>
      </c>
      <c r="B257" s="20" t="s">
        <v>38</v>
      </c>
      <c r="C257">
        <v>8</v>
      </c>
      <c r="D257" s="6" t="str">
        <f>VLOOKUP(Table5[[#This Row],[Term ID]],Vlookup_Term!A:B,2,FALSE)</f>
        <v>Winter 2017</v>
      </c>
      <c r="E257" s="7">
        <v>4.3000001907348633</v>
      </c>
    </row>
    <row r="258" spans="1:5">
      <c r="A258" t="s">
        <v>60</v>
      </c>
      <c r="B258" s="20" t="s">
        <v>39</v>
      </c>
      <c r="C258">
        <v>8</v>
      </c>
      <c r="D258" s="6" t="str">
        <f>VLOOKUP(Table5[[#This Row],[Term ID]],Vlookup_Term!A:B,2,FALSE)</f>
        <v>Winter 2017</v>
      </c>
      <c r="E258" s="7">
        <v>4.0999999046325684</v>
      </c>
    </row>
    <row r="259" spans="1:5">
      <c r="A259" t="s">
        <v>60</v>
      </c>
      <c r="B259" s="20" t="s">
        <v>40</v>
      </c>
      <c r="C259">
        <v>8</v>
      </c>
      <c r="D259" s="6" t="str">
        <f>VLOOKUP(Table5[[#This Row],[Term ID]],Vlookup_Term!A:B,2,FALSE)</f>
        <v>Winter 2017</v>
      </c>
      <c r="E259" s="7">
        <v>4</v>
      </c>
    </row>
    <row r="260" spans="1:5">
      <c r="A260" t="s">
        <v>60</v>
      </c>
      <c r="B260" s="20" t="s">
        <v>41</v>
      </c>
      <c r="C260">
        <v>8</v>
      </c>
      <c r="D260" s="6" t="str">
        <f>VLOOKUP(Table5[[#This Row],[Term ID]],Vlookup_Term!A:B,2,FALSE)</f>
        <v>Winter 2017</v>
      </c>
      <c r="E260" s="7">
        <v>4.3000001907348633</v>
      </c>
    </row>
    <row r="261" spans="1:5">
      <c r="A261" t="s">
        <v>60</v>
      </c>
      <c r="B261" s="20" t="s">
        <v>42</v>
      </c>
      <c r="C261">
        <v>8</v>
      </c>
      <c r="D261" s="18" t="str">
        <f>VLOOKUP(Table5[[#This Row],[Term ID]],Vlookup_Term!A:B,2,FALSE)</f>
        <v>Winter 2017</v>
      </c>
      <c r="E261" s="7">
        <v>4.1999998092651367</v>
      </c>
    </row>
    <row r="262" spans="1:5">
      <c r="A262" t="s">
        <v>58</v>
      </c>
      <c r="B262" s="20" t="s">
        <v>33</v>
      </c>
      <c r="C262">
        <v>9</v>
      </c>
      <c r="D262" s="6" t="str">
        <f>VLOOKUP(Table5[[#This Row],[Term ID]],Vlookup_Term!A:B,2,FALSE)</f>
        <v>Spring 2017</v>
      </c>
      <c r="E262" s="7">
        <v>4.4000000953674316</v>
      </c>
    </row>
    <row r="263" spans="1:5">
      <c r="A263" t="s">
        <v>58</v>
      </c>
      <c r="B263" s="20" t="s">
        <v>34</v>
      </c>
      <c r="C263">
        <v>9</v>
      </c>
      <c r="D263" s="6" t="str">
        <f>VLOOKUP(Table5[[#This Row],[Term ID]],Vlookup_Term!A:B,2,FALSE)</f>
        <v>Spring 2017</v>
      </c>
      <c r="E263" s="7">
        <v>4.3000001907348633</v>
      </c>
    </row>
    <row r="264" spans="1:5">
      <c r="A264" t="s">
        <v>58</v>
      </c>
      <c r="B264" s="20" t="s">
        <v>35</v>
      </c>
      <c r="C264">
        <v>9</v>
      </c>
      <c r="D264" s="6" t="str">
        <f>VLOOKUP(Table5[[#This Row],[Term ID]],Vlookup_Term!A:B,2,FALSE)</f>
        <v>Spring 2017</v>
      </c>
      <c r="E264" s="7">
        <v>4.3000001907348633</v>
      </c>
    </row>
    <row r="265" spans="1:5">
      <c r="A265" t="s">
        <v>58</v>
      </c>
      <c r="B265" s="20" t="s">
        <v>36</v>
      </c>
      <c r="C265">
        <v>9</v>
      </c>
      <c r="D265" s="6" t="str">
        <f>VLOOKUP(Table5[[#This Row],[Term ID]],Vlookup_Term!A:B,2,FALSE)</f>
        <v>Spring 2017</v>
      </c>
      <c r="E265" s="7">
        <v>4.3000001907348633</v>
      </c>
    </row>
    <row r="266" spans="1:5">
      <c r="A266" t="s">
        <v>58</v>
      </c>
      <c r="B266" s="20" t="s">
        <v>37</v>
      </c>
      <c r="C266">
        <v>9</v>
      </c>
      <c r="D266" s="6" t="str">
        <f>VLOOKUP(Table5[[#This Row],[Term ID]],Vlookup_Term!A:B,2,FALSE)</f>
        <v>Spring 2017</v>
      </c>
      <c r="E266" s="7">
        <v>4.5</v>
      </c>
    </row>
    <row r="267" spans="1:5">
      <c r="A267" t="s">
        <v>58</v>
      </c>
      <c r="B267" s="20" t="s">
        <v>38</v>
      </c>
      <c r="C267">
        <v>9</v>
      </c>
      <c r="D267" s="6" t="str">
        <f>VLOOKUP(Table5[[#This Row],[Term ID]],Vlookup_Term!A:B,2,FALSE)</f>
        <v>Spring 2017</v>
      </c>
      <c r="E267" s="7">
        <v>4.4000000953674316</v>
      </c>
    </row>
    <row r="268" spans="1:5">
      <c r="A268" t="s">
        <v>58</v>
      </c>
      <c r="B268" s="20" t="s">
        <v>39</v>
      </c>
      <c r="C268">
        <v>9</v>
      </c>
      <c r="D268" s="6" t="str">
        <f>VLOOKUP(Table5[[#This Row],[Term ID]],Vlookup_Term!A:B,2,FALSE)</f>
        <v>Spring 2017</v>
      </c>
      <c r="E268" s="7">
        <v>4.4000000953674316</v>
      </c>
    </row>
    <row r="269" spans="1:5">
      <c r="A269" t="s">
        <v>58</v>
      </c>
      <c r="B269" s="20" t="s">
        <v>40</v>
      </c>
      <c r="C269">
        <v>9</v>
      </c>
      <c r="D269" s="6" t="str">
        <f>VLOOKUP(Table5[[#This Row],[Term ID]],Vlookup_Term!A:B,2,FALSE)</f>
        <v>Spring 2017</v>
      </c>
      <c r="E269" s="7">
        <v>4.3000001907348633</v>
      </c>
    </row>
    <row r="270" spans="1:5">
      <c r="A270" t="s">
        <v>58</v>
      </c>
      <c r="B270" s="20" t="s">
        <v>41</v>
      </c>
      <c r="C270">
        <v>9</v>
      </c>
      <c r="D270" s="6" t="str">
        <f>VLOOKUP(Table5[[#This Row],[Term ID]],Vlookup_Term!A:B,2,FALSE)</f>
        <v>Spring 2017</v>
      </c>
      <c r="E270" s="7">
        <v>4.4000000953674316</v>
      </c>
    </row>
    <row r="271" spans="1:5">
      <c r="A271" t="s">
        <v>58</v>
      </c>
      <c r="B271" s="20" t="s">
        <v>42</v>
      </c>
      <c r="C271">
        <v>9</v>
      </c>
      <c r="D271" s="6" t="str">
        <f>VLOOKUP(Table5[[#This Row],[Term ID]],Vlookup_Term!A:B,2,FALSE)</f>
        <v>Spring 2017</v>
      </c>
      <c r="E271" s="7">
        <v>4.3000001907348633</v>
      </c>
    </row>
    <row r="272" spans="1:5">
      <c r="A272" t="s">
        <v>59</v>
      </c>
      <c r="B272" s="20" t="s">
        <v>33</v>
      </c>
      <c r="C272">
        <v>9</v>
      </c>
      <c r="D272" s="6" t="str">
        <f>VLOOKUP(Table5[[#This Row],[Term ID]],Vlookup_Term!A:B,2,FALSE)</f>
        <v>Spring 2017</v>
      </c>
      <c r="E272" s="7">
        <v>4.3000001907348633</v>
      </c>
    </row>
    <row r="273" spans="1:5">
      <c r="A273" t="s">
        <v>59</v>
      </c>
      <c r="B273" s="20" t="s">
        <v>34</v>
      </c>
      <c r="C273">
        <v>9</v>
      </c>
      <c r="D273" s="6" t="str">
        <f>VLOOKUP(Table5[[#This Row],[Term ID]],Vlookup_Term!A:B,2,FALSE)</f>
        <v>Spring 2017</v>
      </c>
      <c r="E273" s="7">
        <v>4.1999998092651367</v>
      </c>
    </row>
    <row r="274" spans="1:5">
      <c r="A274" t="s">
        <v>59</v>
      </c>
      <c r="B274" s="20" t="s">
        <v>35</v>
      </c>
      <c r="C274">
        <v>9</v>
      </c>
      <c r="D274" s="6" t="str">
        <f>VLOOKUP(Table5[[#This Row],[Term ID]],Vlookup_Term!A:B,2,FALSE)</f>
        <v>Spring 2017</v>
      </c>
      <c r="E274" s="7">
        <v>4.3000001907348633</v>
      </c>
    </row>
    <row r="275" spans="1:5">
      <c r="A275" t="s">
        <v>59</v>
      </c>
      <c r="B275" s="20" t="s">
        <v>36</v>
      </c>
      <c r="C275">
        <v>9</v>
      </c>
      <c r="D275" s="6" t="str">
        <f>VLOOKUP(Table5[[#This Row],[Term ID]],Vlookup_Term!A:B,2,FALSE)</f>
        <v>Spring 2017</v>
      </c>
      <c r="E275" s="7">
        <v>4.3000001907348633</v>
      </c>
    </row>
    <row r="276" spans="1:5">
      <c r="A276" t="s">
        <v>59</v>
      </c>
      <c r="B276" s="20" t="s">
        <v>37</v>
      </c>
      <c r="C276">
        <v>9</v>
      </c>
      <c r="D276" s="6" t="str">
        <f>VLOOKUP(Table5[[#This Row],[Term ID]],Vlookup_Term!A:B,2,FALSE)</f>
        <v>Spring 2017</v>
      </c>
      <c r="E276" s="7">
        <v>4.5</v>
      </c>
    </row>
    <row r="277" spans="1:5">
      <c r="A277" t="s">
        <v>59</v>
      </c>
      <c r="B277" s="20" t="s">
        <v>38</v>
      </c>
      <c r="C277">
        <v>9</v>
      </c>
      <c r="D277" s="6" t="str">
        <f>VLOOKUP(Table5[[#This Row],[Term ID]],Vlookup_Term!A:B,2,FALSE)</f>
        <v>Spring 2017</v>
      </c>
      <c r="E277" s="7">
        <v>4.3000001907348633</v>
      </c>
    </row>
    <row r="278" spans="1:5">
      <c r="A278" t="s">
        <v>59</v>
      </c>
      <c r="B278" s="20" t="s">
        <v>39</v>
      </c>
      <c r="C278">
        <v>9</v>
      </c>
      <c r="D278" s="6" t="str">
        <f>VLOOKUP(Table5[[#This Row],[Term ID]],Vlookup_Term!A:B,2,FALSE)</f>
        <v>Spring 2017</v>
      </c>
      <c r="E278" s="7">
        <v>4.3000001907348633</v>
      </c>
    </row>
    <row r="279" spans="1:5">
      <c r="A279" t="s">
        <v>59</v>
      </c>
      <c r="B279" s="20" t="s">
        <v>40</v>
      </c>
      <c r="C279">
        <v>9</v>
      </c>
      <c r="D279" s="6" t="str">
        <f>VLOOKUP(Table5[[#This Row],[Term ID]],Vlookup_Term!A:B,2,FALSE)</f>
        <v>Spring 2017</v>
      </c>
      <c r="E279" s="7">
        <v>4.3000001907348633</v>
      </c>
    </row>
    <row r="280" spans="1:5">
      <c r="A280" t="s">
        <v>59</v>
      </c>
      <c r="B280" s="20" t="s">
        <v>41</v>
      </c>
      <c r="C280">
        <v>9</v>
      </c>
      <c r="D280" s="6" t="str">
        <f>VLOOKUP(Table5[[#This Row],[Term ID]],Vlookup_Term!A:B,2,FALSE)</f>
        <v>Spring 2017</v>
      </c>
      <c r="E280" s="7">
        <v>4.4000000953674316</v>
      </c>
    </row>
    <row r="281" spans="1:5">
      <c r="A281" t="s">
        <v>59</v>
      </c>
      <c r="B281" s="20" t="s">
        <v>42</v>
      </c>
      <c r="C281">
        <v>9</v>
      </c>
      <c r="D281" s="6" t="str">
        <f>VLOOKUP(Table5[[#This Row],[Term ID]],Vlookup_Term!A:B,2,FALSE)</f>
        <v>Spring 2017</v>
      </c>
      <c r="E281" s="7">
        <v>4.3000001907348633</v>
      </c>
    </row>
    <row r="282" spans="1:5">
      <c r="A282" t="s">
        <v>60</v>
      </c>
      <c r="B282" s="20" t="s">
        <v>33</v>
      </c>
      <c r="C282">
        <v>9</v>
      </c>
      <c r="D282" s="6" t="str">
        <f>VLOOKUP(Table5[[#This Row],[Term ID]],Vlookup_Term!A:B,2,FALSE)</f>
        <v>Spring 2017</v>
      </c>
      <c r="E282" s="7">
        <v>4.1999998092651367</v>
      </c>
    </row>
    <row r="283" spans="1:5">
      <c r="A283" t="s">
        <v>60</v>
      </c>
      <c r="B283" s="20" t="s">
        <v>34</v>
      </c>
      <c r="C283">
        <v>9</v>
      </c>
      <c r="D283" s="6" t="str">
        <f>VLOOKUP(Table5[[#This Row],[Term ID]],Vlookup_Term!A:B,2,FALSE)</f>
        <v>Spring 2017</v>
      </c>
      <c r="E283" s="7">
        <v>4.0999999046325684</v>
      </c>
    </row>
    <row r="284" spans="1:5">
      <c r="A284" t="s">
        <v>60</v>
      </c>
      <c r="B284" s="20" t="s">
        <v>35</v>
      </c>
      <c r="C284">
        <v>9</v>
      </c>
      <c r="D284" s="6" t="str">
        <f>VLOOKUP(Table5[[#This Row],[Term ID]],Vlookup_Term!A:B,2,FALSE)</f>
        <v>Spring 2017</v>
      </c>
      <c r="E284" s="7">
        <v>4.0999999046325684</v>
      </c>
    </row>
    <row r="285" spans="1:5">
      <c r="A285" t="s">
        <v>60</v>
      </c>
      <c r="B285" s="20" t="s">
        <v>36</v>
      </c>
      <c r="C285">
        <v>9</v>
      </c>
      <c r="D285" s="6" t="str">
        <f>VLOOKUP(Table5[[#This Row],[Term ID]],Vlookup_Term!A:B,2,FALSE)</f>
        <v>Spring 2017</v>
      </c>
      <c r="E285" s="7">
        <v>4.0999999046325684</v>
      </c>
    </row>
    <row r="286" spans="1:5">
      <c r="A286" t="s">
        <v>60</v>
      </c>
      <c r="B286" s="20" t="s">
        <v>37</v>
      </c>
      <c r="C286">
        <v>9</v>
      </c>
      <c r="D286" s="6" t="str">
        <f>VLOOKUP(Table5[[#This Row],[Term ID]],Vlookup_Term!A:B,2,FALSE)</f>
        <v>Spring 2017</v>
      </c>
      <c r="E286" s="7">
        <v>4.4000000953674316</v>
      </c>
    </row>
    <row r="287" spans="1:5">
      <c r="A287" t="s">
        <v>60</v>
      </c>
      <c r="B287" s="20" t="s">
        <v>38</v>
      </c>
      <c r="C287">
        <v>9</v>
      </c>
      <c r="D287" s="6" t="str">
        <f>VLOOKUP(Table5[[#This Row],[Term ID]],Vlookup_Term!A:B,2,FALSE)</f>
        <v>Spring 2017</v>
      </c>
      <c r="E287" s="7">
        <v>4.1999998092651367</v>
      </c>
    </row>
    <row r="288" spans="1:5">
      <c r="A288" t="s">
        <v>60</v>
      </c>
      <c r="B288" s="20" t="s">
        <v>39</v>
      </c>
      <c r="C288">
        <v>9</v>
      </c>
      <c r="D288" s="6" t="str">
        <f>VLOOKUP(Table5[[#This Row],[Term ID]],Vlookup_Term!A:B,2,FALSE)</f>
        <v>Spring 2017</v>
      </c>
      <c r="E288" s="7">
        <v>4</v>
      </c>
    </row>
    <row r="289" spans="1:5">
      <c r="A289" t="s">
        <v>60</v>
      </c>
      <c r="B289" s="20" t="s">
        <v>40</v>
      </c>
      <c r="C289">
        <v>9</v>
      </c>
      <c r="D289" s="6" t="str">
        <f>VLOOKUP(Table5[[#This Row],[Term ID]],Vlookup_Term!A:B,2,FALSE)</f>
        <v>Spring 2017</v>
      </c>
      <c r="E289" s="7">
        <v>3.9000000953674316</v>
      </c>
    </row>
    <row r="290" spans="1:5">
      <c r="A290" t="s">
        <v>60</v>
      </c>
      <c r="B290" s="20" t="s">
        <v>41</v>
      </c>
      <c r="C290">
        <v>9</v>
      </c>
      <c r="D290" s="6" t="str">
        <f>VLOOKUP(Table5[[#This Row],[Term ID]],Vlookup_Term!A:B,2,FALSE)</f>
        <v>Spring 2017</v>
      </c>
      <c r="E290" s="7">
        <v>4.1999998092651367</v>
      </c>
    </row>
    <row r="291" spans="1:5">
      <c r="A291" t="s">
        <v>60</v>
      </c>
      <c r="B291" s="20" t="s">
        <v>42</v>
      </c>
      <c r="C291">
        <v>9</v>
      </c>
      <c r="D291" s="18" t="str">
        <f>VLOOKUP(Table5[[#This Row],[Term ID]],Vlookup_Term!A:B,2,FALSE)</f>
        <v>Spring 2017</v>
      </c>
      <c r="E291" s="7">
        <v>4.1999998092651367</v>
      </c>
    </row>
    <row r="292" spans="1:5">
      <c r="A292" t="s">
        <v>58</v>
      </c>
      <c r="B292" s="20" t="s">
        <v>33</v>
      </c>
      <c r="C292">
        <v>10</v>
      </c>
      <c r="D292" s="6" t="str">
        <f>VLOOKUP(Table5[[#This Row],[Term ID]],Vlookup_Term!A:B,2,FALSE)</f>
        <v>Fall 2017</v>
      </c>
      <c r="E292" s="7">
        <v>4.4000000953674316</v>
      </c>
    </row>
    <row r="293" spans="1:5">
      <c r="A293" t="s">
        <v>58</v>
      </c>
      <c r="B293" s="20" t="s">
        <v>34</v>
      </c>
      <c r="C293">
        <v>10</v>
      </c>
      <c r="D293" s="6" t="str">
        <f>VLOOKUP(Table5[[#This Row],[Term ID]],Vlookup_Term!A:B,2,FALSE)</f>
        <v>Fall 2017</v>
      </c>
      <c r="E293" s="7">
        <v>4.3000001907348633</v>
      </c>
    </row>
    <row r="294" spans="1:5">
      <c r="A294" t="s">
        <v>58</v>
      </c>
      <c r="B294" s="20" t="s">
        <v>35</v>
      </c>
      <c r="C294">
        <v>10</v>
      </c>
      <c r="D294" s="6" t="str">
        <f>VLOOKUP(Table5[[#This Row],[Term ID]],Vlookup_Term!A:B,2,FALSE)</f>
        <v>Fall 2017</v>
      </c>
      <c r="E294" s="7">
        <v>4.3000001907348633</v>
      </c>
    </row>
    <row r="295" spans="1:5">
      <c r="A295" t="s">
        <v>58</v>
      </c>
      <c r="B295" s="20" t="s">
        <v>36</v>
      </c>
      <c r="C295">
        <v>10</v>
      </c>
      <c r="D295" s="6" t="str">
        <f>VLOOKUP(Table5[[#This Row],[Term ID]],Vlookup_Term!A:B,2,FALSE)</f>
        <v>Fall 2017</v>
      </c>
      <c r="E295" s="7">
        <v>4.1999998092651367</v>
      </c>
    </row>
    <row r="296" spans="1:5">
      <c r="A296" t="s">
        <v>58</v>
      </c>
      <c r="B296" s="20" t="s">
        <v>37</v>
      </c>
      <c r="C296">
        <v>10</v>
      </c>
      <c r="D296" s="6" t="str">
        <f>VLOOKUP(Table5[[#This Row],[Term ID]],Vlookup_Term!A:B,2,FALSE)</f>
        <v>Fall 2017</v>
      </c>
      <c r="E296" s="7">
        <v>4.5</v>
      </c>
    </row>
    <row r="297" spans="1:5">
      <c r="A297" t="s">
        <v>58</v>
      </c>
      <c r="B297" s="20" t="s">
        <v>38</v>
      </c>
      <c r="C297">
        <v>10</v>
      </c>
      <c r="D297" s="6" t="str">
        <f>VLOOKUP(Table5[[#This Row],[Term ID]],Vlookup_Term!A:B,2,FALSE)</f>
        <v>Fall 2017</v>
      </c>
      <c r="E297" s="7">
        <v>4.4000000953674316</v>
      </c>
    </row>
    <row r="298" spans="1:5">
      <c r="A298" t="s">
        <v>58</v>
      </c>
      <c r="B298" s="20" t="s">
        <v>39</v>
      </c>
      <c r="C298">
        <v>10</v>
      </c>
      <c r="D298" s="6" t="str">
        <f>VLOOKUP(Table5[[#This Row],[Term ID]],Vlookup_Term!A:B,2,FALSE)</f>
        <v>Fall 2017</v>
      </c>
      <c r="E298" s="7">
        <v>4.4000000953674316</v>
      </c>
    </row>
    <row r="299" spans="1:5">
      <c r="A299" t="s">
        <v>58</v>
      </c>
      <c r="B299" s="20" t="s">
        <v>40</v>
      </c>
      <c r="C299">
        <v>10</v>
      </c>
      <c r="D299" s="6" t="str">
        <f>VLOOKUP(Table5[[#This Row],[Term ID]],Vlookup_Term!A:B,2,FALSE)</f>
        <v>Fall 2017</v>
      </c>
      <c r="E299" s="7">
        <v>4.3000001907348633</v>
      </c>
    </row>
    <row r="300" spans="1:5">
      <c r="A300" t="s">
        <v>58</v>
      </c>
      <c r="B300" s="20" t="s">
        <v>41</v>
      </c>
      <c r="C300">
        <v>10</v>
      </c>
      <c r="D300" s="6" t="str">
        <f>VLOOKUP(Table5[[#This Row],[Term ID]],Vlookup_Term!A:B,2,FALSE)</f>
        <v>Fall 2017</v>
      </c>
      <c r="E300" s="7">
        <v>4.3000001907348633</v>
      </c>
    </row>
    <row r="301" spans="1:5">
      <c r="A301" t="s">
        <v>58</v>
      </c>
      <c r="B301" s="20" t="s">
        <v>42</v>
      </c>
      <c r="C301">
        <v>10</v>
      </c>
      <c r="D301" s="6" t="str">
        <f>VLOOKUP(Table5[[#This Row],[Term ID]],Vlookup_Term!A:B,2,FALSE)</f>
        <v>Fall 2017</v>
      </c>
      <c r="E301" s="7">
        <v>4.3000001907348633</v>
      </c>
    </row>
    <row r="302" spans="1:5">
      <c r="A302" t="s">
        <v>59</v>
      </c>
      <c r="B302" s="20" t="s">
        <v>33</v>
      </c>
      <c r="C302">
        <v>10</v>
      </c>
      <c r="D302" s="6" t="str">
        <f>VLOOKUP(Table5[[#This Row],[Term ID]],Vlookup_Term!A:B,2,FALSE)</f>
        <v>Fall 2017</v>
      </c>
      <c r="E302" s="7">
        <v>4.4000000953674316</v>
      </c>
    </row>
    <row r="303" spans="1:5">
      <c r="A303" t="s">
        <v>59</v>
      </c>
      <c r="B303" s="20" t="s">
        <v>34</v>
      </c>
      <c r="C303">
        <v>10</v>
      </c>
      <c r="D303" s="6" t="str">
        <f>VLOOKUP(Table5[[#This Row],[Term ID]],Vlookup_Term!A:B,2,FALSE)</f>
        <v>Fall 2017</v>
      </c>
      <c r="E303" s="7">
        <v>4.3000001907348633</v>
      </c>
    </row>
    <row r="304" spans="1:5">
      <c r="A304" t="s">
        <v>59</v>
      </c>
      <c r="B304" s="20" t="s">
        <v>35</v>
      </c>
      <c r="C304">
        <v>10</v>
      </c>
      <c r="D304" s="6" t="str">
        <f>VLOOKUP(Table5[[#This Row],[Term ID]],Vlookup_Term!A:B,2,FALSE)</f>
        <v>Fall 2017</v>
      </c>
      <c r="E304" s="7">
        <v>4.3000001907348633</v>
      </c>
    </row>
    <row r="305" spans="1:5">
      <c r="A305" t="s">
        <v>59</v>
      </c>
      <c r="B305" s="20" t="s">
        <v>36</v>
      </c>
      <c r="C305">
        <v>10</v>
      </c>
      <c r="D305" s="6" t="str">
        <f>VLOOKUP(Table5[[#This Row],[Term ID]],Vlookup_Term!A:B,2,FALSE)</f>
        <v>Fall 2017</v>
      </c>
      <c r="E305" s="7">
        <v>4.3000001907348633</v>
      </c>
    </row>
    <row r="306" spans="1:5">
      <c r="A306" t="s">
        <v>59</v>
      </c>
      <c r="B306" s="20" t="s">
        <v>37</v>
      </c>
      <c r="C306">
        <v>10</v>
      </c>
      <c r="D306" s="6" t="str">
        <f>VLOOKUP(Table5[[#This Row],[Term ID]],Vlookup_Term!A:B,2,FALSE)</f>
        <v>Fall 2017</v>
      </c>
      <c r="E306" s="7">
        <v>4.5</v>
      </c>
    </row>
    <row r="307" spans="1:5">
      <c r="A307" t="s">
        <v>59</v>
      </c>
      <c r="B307" s="20" t="s">
        <v>38</v>
      </c>
      <c r="C307">
        <v>10</v>
      </c>
      <c r="D307" s="6" t="str">
        <f>VLOOKUP(Table5[[#This Row],[Term ID]],Vlookup_Term!A:B,2,FALSE)</f>
        <v>Fall 2017</v>
      </c>
      <c r="E307" s="7">
        <v>4.3000001907348633</v>
      </c>
    </row>
    <row r="308" spans="1:5">
      <c r="A308" t="s">
        <v>59</v>
      </c>
      <c r="B308" s="20" t="s">
        <v>39</v>
      </c>
      <c r="C308">
        <v>10</v>
      </c>
      <c r="D308" s="6" t="str">
        <f>VLOOKUP(Table5[[#This Row],[Term ID]],Vlookup_Term!A:B,2,FALSE)</f>
        <v>Fall 2017</v>
      </c>
      <c r="E308" s="7">
        <v>4.4000000953674316</v>
      </c>
    </row>
    <row r="309" spans="1:5">
      <c r="A309" t="s">
        <v>59</v>
      </c>
      <c r="B309" s="20" t="s">
        <v>40</v>
      </c>
      <c r="C309">
        <v>10</v>
      </c>
      <c r="D309" s="6" t="str">
        <f>VLOOKUP(Table5[[#This Row],[Term ID]],Vlookup_Term!A:B,2,FALSE)</f>
        <v>Fall 2017</v>
      </c>
      <c r="E309" s="7">
        <v>4.3000001907348633</v>
      </c>
    </row>
    <row r="310" spans="1:5">
      <c r="A310" t="s">
        <v>59</v>
      </c>
      <c r="B310" s="20" t="s">
        <v>41</v>
      </c>
      <c r="C310">
        <v>10</v>
      </c>
      <c r="D310" s="6" t="str">
        <f>VLOOKUP(Table5[[#This Row],[Term ID]],Vlookup_Term!A:B,2,FALSE)</f>
        <v>Fall 2017</v>
      </c>
      <c r="E310" s="7">
        <v>4.5</v>
      </c>
    </row>
    <row r="311" spans="1:5">
      <c r="A311" t="s">
        <v>59</v>
      </c>
      <c r="B311" s="20" t="s">
        <v>42</v>
      </c>
      <c r="C311">
        <v>10</v>
      </c>
      <c r="D311" s="6" t="str">
        <f>VLOOKUP(Table5[[#This Row],[Term ID]],Vlookup_Term!A:B,2,FALSE)</f>
        <v>Fall 2017</v>
      </c>
      <c r="E311" s="7">
        <v>4.3000001907348633</v>
      </c>
    </row>
    <row r="312" spans="1:5">
      <c r="A312" t="s">
        <v>60</v>
      </c>
      <c r="B312" s="20" t="s">
        <v>33</v>
      </c>
      <c r="C312">
        <v>10</v>
      </c>
      <c r="D312" s="6" t="str">
        <f>VLOOKUP(Table5[[#This Row],[Term ID]],Vlookup_Term!A:B,2,FALSE)</f>
        <v>Fall 2017</v>
      </c>
      <c r="E312" s="7">
        <v>4.1999998092651367</v>
      </c>
    </row>
    <row r="313" spans="1:5">
      <c r="A313" t="s">
        <v>60</v>
      </c>
      <c r="B313" s="20" t="s">
        <v>34</v>
      </c>
      <c r="C313">
        <v>10</v>
      </c>
      <c r="D313" s="6" t="str">
        <f>VLOOKUP(Table5[[#This Row],[Term ID]],Vlookup_Term!A:B,2,FALSE)</f>
        <v>Fall 2017</v>
      </c>
      <c r="E313" s="7">
        <v>4.0999999046325684</v>
      </c>
    </row>
    <row r="314" spans="1:5">
      <c r="A314" t="s">
        <v>60</v>
      </c>
      <c r="B314" s="20" t="s">
        <v>35</v>
      </c>
      <c r="C314">
        <v>10</v>
      </c>
      <c r="D314" s="6" t="str">
        <f>VLOOKUP(Table5[[#This Row],[Term ID]],Vlookup_Term!A:B,2,FALSE)</f>
        <v>Fall 2017</v>
      </c>
      <c r="E314" s="7">
        <v>4.0999999046325684</v>
      </c>
    </row>
    <row r="315" spans="1:5">
      <c r="A315" t="s">
        <v>60</v>
      </c>
      <c r="B315" s="20" t="s">
        <v>36</v>
      </c>
      <c r="C315">
        <v>10</v>
      </c>
      <c r="D315" s="6" t="str">
        <f>VLOOKUP(Table5[[#This Row],[Term ID]],Vlookup_Term!A:B,2,FALSE)</f>
        <v>Fall 2017</v>
      </c>
      <c r="E315" s="7">
        <v>4</v>
      </c>
    </row>
    <row r="316" spans="1:5">
      <c r="A316" t="s">
        <v>60</v>
      </c>
      <c r="B316" s="20" t="s">
        <v>37</v>
      </c>
      <c r="C316">
        <v>10</v>
      </c>
      <c r="D316" s="6" t="str">
        <f>VLOOKUP(Table5[[#This Row],[Term ID]],Vlookup_Term!A:B,2,FALSE)</f>
        <v>Fall 2017</v>
      </c>
      <c r="E316" s="7">
        <v>4.5</v>
      </c>
    </row>
    <row r="317" spans="1:5">
      <c r="A317" t="s">
        <v>60</v>
      </c>
      <c r="B317" s="20" t="s">
        <v>38</v>
      </c>
      <c r="C317">
        <v>10</v>
      </c>
      <c r="D317" s="6" t="str">
        <f>VLOOKUP(Table5[[#This Row],[Term ID]],Vlookup_Term!A:B,2,FALSE)</f>
        <v>Fall 2017</v>
      </c>
      <c r="E317" s="7">
        <v>4.1999998092651367</v>
      </c>
    </row>
    <row r="318" spans="1:5">
      <c r="A318" t="s">
        <v>60</v>
      </c>
      <c r="B318" s="20" t="s">
        <v>39</v>
      </c>
      <c r="C318">
        <v>10</v>
      </c>
      <c r="D318" s="6" t="str">
        <f>VLOOKUP(Table5[[#This Row],[Term ID]],Vlookup_Term!A:B,2,FALSE)</f>
        <v>Fall 2017</v>
      </c>
      <c r="E318" s="7">
        <v>4</v>
      </c>
    </row>
    <row r="319" spans="1:5">
      <c r="A319" t="s">
        <v>60</v>
      </c>
      <c r="B319" s="20" t="s">
        <v>40</v>
      </c>
      <c r="C319">
        <v>10</v>
      </c>
      <c r="D319" s="6" t="str">
        <f>VLOOKUP(Table5[[#This Row],[Term ID]],Vlookup_Term!A:B,2,FALSE)</f>
        <v>Fall 2017</v>
      </c>
      <c r="E319" s="7">
        <v>3.9000000953674316</v>
      </c>
    </row>
    <row r="320" spans="1:5">
      <c r="A320" t="s">
        <v>60</v>
      </c>
      <c r="B320" s="20" t="s">
        <v>41</v>
      </c>
      <c r="C320">
        <v>10</v>
      </c>
      <c r="D320" s="6" t="str">
        <f>VLOOKUP(Table5[[#This Row],[Term ID]],Vlookup_Term!A:B,2,FALSE)</f>
        <v>Fall 2017</v>
      </c>
      <c r="E320" s="7">
        <v>4.1999998092651367</v>
      </c>
    </row>
    <row r="321" spans="1:5">
      <c r="A321" t="s">
        <v>60</v>
      </c>
      <c r="B321" s="20" t="s">
        <v>42</v>
      </c>
      <c r="C321">
        <v>10</v>
      </c>
      <c r="D321" s="6" t="str">
        <f>VLOOKUP(Table5[[#This Row],[Term ID]],Vlookup_Term!A:B,2,FALSE)</f>
        <v>Fall 2017</v>
      </c>
      <c r="E321" s="7">
        <v>4.1999998092651367</v>
      </c>
    </row>
    <row r="322" spans="1:5">
      <c r="A322" t="s">
        <v>58</v>
      </c>
      <c r="B322" s="20" t="s">
        <v>33</v>
      </c>
      <c r="C322">
        <v>11</v>
      </c>
      <c r="D322" s="6" t="str">
        <f>VLOOKUP(Table5[[#This Row],[Term ID]],Vlookup_Term!A:B,2,FALSE)</f>
        <v>Winter 2018</v>
      </c>
      <c r="E322" s="7">
        <v>4.4000000953674316</v>
      </c>
    </row>
    <row r="323" spans="1:5">
      <c r="A323" t="s">
        <v>58</v>
      </c>
      <c r="B323" s="20" t="s">
        <v>34</v>
      </c>
      <c r="C323">
        <v>11</v>
      </c>
      <c r="D323" s="6" t="str">
        <f>VLOOKUP(Table5[[#This Row],[Term ID]],Vlookup_Term!A:B,2,FALSE)</f>
        <v>Winter 2018</v>
      </c>
      <c r="E323" s="7">
        <v>4.4000000953674316</v>
      </c>
    </row>
    <row r="324" spans="1:5">
      <c r="A324" t="s">
        <v>58</v>
      </c>
      <c r="B324" s="20" t="s">
        <v>35</v>
      </c>
      <c r="C324">
        <v>11</v>
      </c>
      <c r="D324" s="6" t="str">
        <f>VLOOKUP(Table5[[#This Row],[Term ID]],Vlookup_Term!A:B,2,FALSE)</f>
        <v>Winter 2018</v>
      </c>
      <c r="E324" s="7">
        <v>4.3000001907348633</v>
      </c>
    </row>
    <row r="325" spans="1:5">
      <c r="A325" t="s">
        <v>58</v>
      </c>
      <c r="B325" s="20" t="s">
        <v>36</v>
      </c>
      <c r="C325">
        <v>11</v>
      </c>
      <c r="D325" s="6" t="str">
        <f>VLOOKUP(Table5[[#This Row],[Term ID]],Vlookup_Term!A:B,2,FALSE)</f>
        <v>Winter 2018</v>
      </c>
      <c r="E325" s="7">
        <v>4.3000001907348633</v>
      </c>
    </row>
    <row r="326" spans="1:5">
      <c r="A326" t="s">
        <v>58</v>
      </c>
      <c r="B326" s="20" t="s">
        <v>37</v>
      </c>
      <c r="C326">
        <v>11</v>
      </c>
      <c r="D326" s="6" t="str">
        <f>VLOOKUP(Table5[[#This Row],[Term ID]],Vlookup_Term!A:B,2,FALSE)</f>
        <v>Winter 2018</v>
      </c>
      <c r="E326" s="7">
        <v>4.5</v>
      </c>
    </row>
    <row r="327" spans="1:5">
      <c r="A327" t="s">
        <v>58</v>
      </c>
      <c r="B327" s="20" t="s">
        <v>38</v>
      </c>
      <c r="C327">
        <v>11</v>
      </c>
      <c r="D327" s="6" t="str">
        <f>VLOOKUP(Table5[[#This Row],[Term ID]],Vlookup_Term!A:B,2,FALSE)</f>
        <v>Winter 2018</v>
      </c>
      <c r="E327" s="7">
        <v>4.4000000953674316</v>
      </c>
    </row>
    <row r="328" spans="1:5">
      <c r="A328" t="s">
        <v>58</v>
      </c>
      <c r="B328" s="20" t="s">
        <v>39</v>
      </c>
      <c r="C328">
        <v>11</v>
      </c>
      <c r="D328" s="6" t="str">
        <f>VLOOKUP(Table5[[#This Row],[Term ID]],Vlookup_Term!A:B,2,FALSE)</f>
        <v>Winter 2018</v>
      </c>
      <c r="E328" s="7">
        <v>4.4000000953674316</v>
      </c>
    </row>
    <row r="329" spans="1:5">
      <c r="A329" t="s">
        <v>58</v>
      </c>
      <c r="B329" s="20" t="s">
        <v>40</v>
      </c>
      <c r="C329">
        <v>11</v>
      </c>
      <c r="D329" s="6" t="str">
        <f>VLOOKUP(Table5[[#This Row],[Term ID]],Vlookup_Term!A:B,2,FALSE)</f>
        <v>Winter 2018</v>
      </c>
      <c r="E329" s="7">
        <v>4.3000001907348633</v>
      </c>
    </row>
    <row r="330" spans="1:5">
      <c r="A330" t="s">
        <v>58</v>
      </c>
      <c r="B330" s="20" t="s">
        <v>41</v>
      </c>
      <c r="C330">
        <v>11</v>
      </c>
      <c r="D330" s="6" t="str">
        <f>VLOOKUP(Table5[[#This Row],[Term ID]],Vlookup_Term!A:B,2,FALSE)</f>
        <v>Winter 2018</v>
      </c>
      <c r="E330" s="7">
        <v>4.4000000953674316</v>
      </c>
    </row>
    <row r="331" spans="1:5">
      <c r="A331" t="s">
        <v>58</v>
      </c>
      <c r="B331" s="20" t="s">
        <v>42</v>
      </c>
      <c r="C331">
        <v>11</v>
      </c>
      <c r="D331" s="6" t="str">
        <f>VLOOKUP(Table5[[#This Row],[Term ID]],Vlookup_Term!A:B,2,FALSE)</f>
        <v>Winter 2018</v>
      </c>
      <c r="E331" s="7">
        <v>4.3000001907348633</v>
      </c>
    </row>
    <row r="332" spans="1:5">
      <c r="A332" t="s">
        <v>59</v>
      </c>
      <c r="B332" s="20" t="s">
        <v>33</v>
      </c>
      <c r="C332">
        <v>11</v>
      </c>
      <c r="D332" s="6" t="str">
        <f>VLOOKUP(Table5[[#This Row],[Term ID]],Vlookup_Term!A:B,2,FALSE)</f>
        <v>Winter 2018</v>
      </c>
      <c r="E332" s="7">
        <v>4.4000000953674316</v>
      </c>
    </row>
    <row r="333" spans="1:5">
      <c r="A333" t="s">
        <v>59</v>
      </c>
      <c r="B333" s="20" t="s">
        <v>34</v>
      </c>
      <c r="C333">
        <v>11</v>
      </c>
      <c r="D333" s="6" t="str">
        <f>VLOOKUP(Table5[[#This Row],[Term ID]],Vlookup_Term!A:B,2,FALSE)</f>
        <v>Winter 2018</v>
      </c>
      <c r="E333" s="7">
        <v>4.1999998092651367</v>
      </c>
    </row>
    <row r="334" spans="1:5">
      <c r="A334" t="s">
        <v>59</v>
      </c>
      <c r="B334" s="20" t="s">
        <v>35</v>
      </c>
      <c r="C334">
        <v>11</v>
      </c>
      <c r="D334" s="6" t="str">
        <f>VLOOKUP(Table5[[#This Row],[Term ID]],Vlookup_Term!A:B,2,FALSE)</f>
        <v>Winter 2018</v>
      </c>
      <c r="E334" s="7">
        <v>4.3000001907348633</v>
      </c>
    </row>
    <row r="335" spans="1:5">
      <c r="A335" t="s">
        <v>59</v>
      </c>
      <c r="B335" s="20" t="s">
        <v>36</v>
      </c>
      <c r="C335">
        <v>11</v>
      </c>
      <c r="D335" s="6" t="str">
        <f>VLOOKUP(Table5[[#This Row],[Term ID]],Vlookup_Term!A:B,2,FALSE)</f>
        <v>Winter 2018</v>
      </c>
      <c r="E335" s="7">
        <v>4.3000001907348633</v>
      </c>
    </row>
    <row r="336" spans="1:5">
      <c r="A336" t="s">
        <v>59</v>
      </c>
      <c r="B336" s="20" t="s">
        <v>37</v>
      </c>
      <c r="C336">
        <v>11</v>
      </c>
      <c r="D336" s="6" t="str">
        <f>VLOOKUP(Table5[[#This Row],[Term ID]],Vlookup_Term!A:B,2,FALSE)</f>
        <v>Winter 2018</v>
      </c>
      <c r="E336" s="7">
        <v>4.5999999046325684</v>
      </c>
    </row>
    <row r="337" spans="1:5">
      <c r="A337" t="s">
        <v>59</v>
      </c>
      <c r="B337" s="20" t="s">
        <v>38</v>
      </c>
      <c r="C337">
        <v>11</v>
      </c>
      <c r="D337" s="6" t="str">
        <f>VLOOKUP(Table5[[#This Row],[Term ID]],Vlookup_Term!A:B,2,FALSE)</f>
        <v>Winter 2018</v>
      </c>
      <c r="E337" s="7">
        <v>4.4000000953674316</v>
      </c>
    </row>
    <row r="338" spans="1:5">
      <c r="A338" t="s">
        <v>59</v>
      </c>
      <c r="B338" s="20" t="s">
        <v>39</v>
      </c>
      <c r="C338">
        <v>11</v>
      </c>
      <c r="D338" s="6" t="str">
        <f>VLOOKUP(Table5[[#This Row],[Term ID]],Vlookup_Term!A:B,2,FALSE)</f>
        <v>Winter 2018</v>
      </c>
      <c r="E338" s="7">
        <v>4.3000001907348633</v>
      </c>
    </row>
    <row r="339" spans="1:5">
      <c r="A339" t="s">
        <v>59</v>
      </c>
      <c r="B339" s="20" t="s">
        <v>40</v>
      </c>
      <c r="C339">
        <v>11</v>
      </c>
      <c r="D339" s="6" t="str">
        <f>VLOOKUP(Table5[[#This Row],[Term ID]],Vlookup_Term!A:B,2,FALSE)</f>
        <v>Winter 2018</v>
      </c>
      <c r="E339" s="7">
        <v>4.3000001907348633</v>
      </c>
    </row>
    <row r="340" spans="1:5">
      <c r="A340" t="s">
        <v>59</v>
      </c>
      <c r="B340" s="20" t="s">
        <v>41</v>
      </c>
      <c r="C340">
        <v>11</v>
      </c>
      <c r="D340" s="6" t="str">
        <f>VLOOKUP(Table5[[#This Row],[Term ID]],Vlookup_Term!A:B,2,FALSE)</f>
        <v>Winter 2018</v>
      </c>
      <c r="E340" s="7">
        <v>4.4000000953674316</v>
      </c>
    </row>
    <row r="341" spans="1:5">
      <c r="A341" t="s">
        <v>59</v>
      </c>
      <c r="B341" s="20" t="s">
        <v>42</v>
      </c>
      <c r="C341">
        <v>11</v>
      </c>
      <c r="D341" s="6" t="str">
        <f>VLOOKUP(Table5[[#This Row],[Term ID]],Vlookup_Term!A:B,2,FALSE)</f>
        <v>Winter 2018</v>
      </c>
      <c r="E341" s="7">
        <v>4.3000001907348633</v>
      </c>
    </row>
    <row r="342" spans="1:5">
      <c r="A342" t="s">
        <v>60</v>
      </c>
      <c r="B342" s="20" t="s">
        <v>33</v>
      </c>
      <c r="C342">
        <v>11</v>
      </c>
      <c r="D342" s="6" t="str">
        <f>VLOOKUP(Table5[[#This Row],[Term ID]],Vlookup_Term!A:B,2,FALSE)</f>
        <v>Winter 2018</v>
      </c>
      <c r="E342" s="7">
        <v>4.3000001907348633</v>
      </c>
    </row>
    <row r="343" spans="1:5">
      <c r="A343" t="s">
        <v>60</v>
      </c>
      <c r="B343" s="20" t="s">
        <v>34</v>
      </c>
      <c r="C343">
        <v>11</v>
      </c>
      <c r="D343" s="6" t="str">
        <f>VLOOKUP(Table5[[#This Row],[Term ID]],Vlookup_Term!A:B,2,FALSE)</f>
        <v>Winter 2018</v>
      </c>
      <c r="E343" s="7">
        <v>4.1999998092651367</v>
      </c>
    </row>
    <row r="344" spans="1:5">
      <c r="A344" t="s">
        <v>60</v>
      </c>
      <c r="B344" s="20" t="s">
        <v>35</v>
      </c>
      <c r="C344">
        <v>11</v>
      </c>
      <c r="D344" s="6" t="str">
        <f>VLOOKUP(Table5[[#This Row],[Term ID]],Vlookup_Term!A:B,2,FALSE)</f>
        <v>Winter 2018</v>
      </c>
      <c r="E344" s="7">
        <v>4.3000001907348633</v>
      </c>
    </row>
    <row r="345" spans="1:5">
      <c r="A345" t="s">
        <v>60</v>
      </c>
      <c r="B345" s="20" t="s">
        <v>36</v>
      </c>
      <c r="C345">
        <v>11</v>
      </c>
      <c r="D345" s="6" t="str">
        <f>VLOOKUP(Table5[[#This Row],[Term ID]],Vlookup_Term!A:B,2,FALSE)</f>
        <v>Winter 2018</v>
      </c>
      <c r="E345" s="7">
        <v>4.1999998092651367</v>
      </c>
    </row>
    <row r="346" spans="1:5">
      <c r="A346" t="s">
        <v>60</v>
      </c>
      <c r="B346" s="20" t="s">
        <v>37</v>
      </c>
      <c r="C346">
        <v>11</v>
      </c>
      <c r="D346" s="6" t="str">
        <f>VLOOKUP(Table5[[#This Row],[Term ID]],Vlookup_Term!A:B,2,FALSE)</f>
        <v>Winter 2018</v>
      </c>
      <c r="E346" s="7">
        <v>4.5</v>
      </c>
    </row>
    <row r="347" spans="1:5">
      <c r="A347" t="s">
        <v>60</v>
      </c>
      <c r="B347" s="20" t="s">
        <v>38</v>
      </c>
      <c r="C347">
        <v>11</v>
      </c>
      <c r="D347" s="6" t="str">
        <f>VLOOKUP(Table5[[#This Row],[Term ID]],Vlookup_Term!A:B,2,FALSE)</f>
        <v>Winter 2018</v>
      </c>
      <c r="E347" s="7">
        <v>4.3000001907348633</v>
      </c>
    </row>
    <row r="348" spans="1:5">
      <c r="A348" t="s">
        <v>60</v>
      </c>
      <c r="B348" s="20" t="s">
        <v>39</v>
      </c>
      <c r="C348">
        <v>11</v>
      </c>
      <c r="D348" s="6" t="str">
        <f>VLOOKUP(Table5[[#This Row],[Term ID]],Vlookup_Term!A:B,2,FALSE)</f>
        <v>Winter 2018</v>
      </c>
      <c r="E348" s="7">
        <v>4.0999999046325684</v>
      </c>
    </row>
    <row r="349" spans="1:5">
      <c r="A349" t="s">
        <v>60</v>
      </c>
      <c r="B349" s="20" t="s">
        <v>40</v>
      </c>
      <c r="C349">
        <v>11</v>
      </c>
      <c r="D349" s="6" t="str">
        <f>VLOOKUP(Table5[[#This Row],[Term ID]],Vlookup_Term!A:B,2,FALSE)</f>
        <v>Winter 2018</v>
      </c>
      <c r="E349" s="7">
        <v>4</v>
      </c>
    </row>
    <row r="350" spans="1:5">
      <c r="A350" t="s">
        <v>60</v>
      </c>
      <c r="B350" s="20" t="s">
        <v>41</v>
      </c>
      <c r="C350">
        <v>11</v>
      </c>
      <c r="D350" s="6" t="str">
        <f>VLOOKUP(Table5[[#This Row],[Term ID]],Vlookup_Term!A:B,2,FALSE)</f>
        <v>Winter 2018</v>
      </c>
      <c r="E350" s="7">
        <v>4.3000001907348633</v>
      </c>
    </row>
    <row r="351" spans="1:5">
      <c r="A351" t="s">
        <v>60</v>
      </c>
      <c r="B351" s="20" t="s">
        <v>42</v>
      </c>
      <c r="C351">
        <v>11</v>
      </c>
      <c r="D351" s="6" t="str">
        <f>VLOOKUP(Table5[[#This Row],[Term ID]],Vlookup_Term!A:B,2,FALSE)</f>
        <v>Winter 2018</v>
      </c>
      <c r="E351" s="7">
        <v>4.3000001907348633</v>
      </c>
    </row>
    <row r="352" spans="1:5">
      <c r="A352" t="s">
        <v>58</v>
      </c>
      <c r="B352" s="20" t="s">
        <v>33</v>
      </c>
      <c r="C352">
        <v>12</v>
      </c>
      <c r="D352" s="6" t="str">
        <f>VLOOKUP(Table5[[#This Row],[Term ID]],Vlookup_Term!A:B,2,FALSE)</f>
        <v>Spring 2018</v>
      </c>
      <c r="E352" s="7">
        <v>4.4000000953674316</v>
      </c>
    </row>
    <row r="353" spans="1:5">
      <c r="A353" t="s">
        <v>58</v>
      </c>
      <c r="B353" s="20" t="s">
        <v>34</v>
      </c>
      <c r="C353">
        <v>12</v>
      </c>
      <c r="D353" s="6" t="str">
        <f>VLOOKUP(Table5[[#This Row],[Term ID]],Vlookup_Term!A:B,2,FALSE)</f>
        <v>Spring 2018</v>
      </c>
      <c r="E353" s="7">
        <v>4.4000000953674316</v>
      </c>
    </row>
    <row r="354" spans="1:5">
      <c r="A354" t="s">
        <v>58</v>
      </c>
      <c r="B354" s="20" t="s">
        <v>35</v>
      </c>
      <c r="C354">
        <v>12</v>
      </c>
      <c r="D354" s="6" t="str">
        <f>VLOOKUP(Table5[[#This Row],[Term ID]],Vlookup_Term!A:B,2,FALSE)</f>
        <v>Spring 2018</v>
      </c>
      <c r="E354" s="7">
        <v>4.3000001907348633</v>
      </c>
    </row>
    <row r="355" spans="1:5">
      <c r="A355" t="s">
        <v>58</v>
      </c>
      <c r="B355" s="20" t="s">
        <v>36</v>
      </c>
      <c r="C355">
        <v>12</v>
      </c>
      <c r="D355" s="6" t="str">
        <f>VLOOKUP(Table5[[#This Row],[Term ID]],Vlookup_Term!A:B,2,FALSE)</f>
        <v>Spring 2018</v>
      </c>
      <c r="E355" s="7">
        <v>4.3000001907348633</v>
      </c>
    </row>
    <row r="356" spans="1:5">
      <c r="A356" t="s">
        <v>58</v>
      </c>
      <c r="B356" s="20" t="s">
        <v>37</v>
      </c>
      <c r="C356">
        <v>12</v>
      </c>
      <c r="D356" s="6" t="str">
        <f>VLOOKUP(Table5[[#This Row],[Term ID]],Vlookup_Term!A:B,2,FALSE)</f>
        <v>Spring 2018</v>
      </c>
      <c r="E356" s="7">
        <v>4.5</v>
      </c>
    </row>
    <row r="357" spans="1:5">
      <c r="A357" t="s">
        <v>58</v>
      </c>
      <c r="B357" s="20" t="s">
        <v>38</v>
      </c>
      <c r="C357">
        <v>12</v>
      </c>
      <c r="D357" s="6" t="str">
        <f>VLOOKUP(Table5[[#This Row],[Term ID]],Vlookup_Term!A:B,2,FALSE)</f>
        <v>Spring 2018</v>
      </c>
      <c r="E357" s="7">
        <v>4.4000000953674316</v>
      </c>
    </row>
    <row r="358" spans="1:5">
      <c r="A358" t="s">
        <v>58</v>
      </c>
      <c r="B358" s="20" t="s">
        <v>39</v>
      </c>
      <c r="C358">
        <v>12</v>
      </c>
      <c r="D358" s="6" t="str">
        <f>VLOOKUP(Table5[[#This Row],[Term ID]],Vlookup_Term!A:B,2,FALSE)</f>
        <v>Spring 2018</v>
      </c>
      <c r="E358" s="7">
        <v>4.4000000953674316</v>
      </c>
    </row>
    <row r="359" spans="1:5">
      <c r="A359" t="s">
        <v>58</v>
      </c>
      <c r="B359" s="20" t="s">
        <v>40</v>
      </c>
      <c r="C359">
        <v>12</v>
      </c>
      <c r="D359" s="6" t="str">
        <f>VLOOKUP(Table5[[#This Row],[Term ID]],Vlookup_Term!A:B,2,FALSE)</f>
        <v>Spring 2018</v>
      </c>
      <c r="E359" s="7">
        <v>4.3000001907348633</v>
      </c>
    </row>
    <row r="360" spans="1:5">
      <c r="A360" t="s">
        <v>58</v>
      </c>
      <c r="B360" s="20" t="s">
        <v>41</v>
      </c>
      <c r="C360">
        <v>12</v>
      </c>
      <c r="D360" s="6" t="str">
        <f>VLOOKUP(Table5[[#This Row],[Term ID]],Vlookup_Term!A:B,2,FALSE)</f>
        <v>Spring 2018</v>
      </c>
      <c r="E360" s="7">
        <v>4.4000000953674316</v>
      </c>
    </row>
    <row r="361" spans="1:5">
      <c r="A361" t="s">
        <v>58</v>
      </c>
      <c r="B361" s="20" t="s">
        <v>42</v>
      </c>
      <c r="C361">
        <v>12</v>
      </c>
      <c r="D361" s="6" t="str">
        <f>VLOOKUP(Table5[[#This Row],[Term ID]],Vlookup_Term!A:B,2,FALSE)</f>
        <v>Spring 2018</v>
      </c>
      <c r="E361" s="7">
        <v>4.4000000953674316</v>
      </c>
    </row>
    <row r="362" spans="1:5">
      <c r="A362" t="s">
        <v>59</v>
      </c>
      <c r="B362" s="20" t="s">
        <v>33</v>
      </c>
      <c r="C362">
        <v>12</v>
      </c>
      <c r="D362" s="6" t="str">
        <f>VLOOKUP(Table5[[#This Row],[Term ID]],Vlookup_Term!A:B,2,FALSE)</f>
        <v>Spring 2018</v>
      </c>
      <c r="E362" s="7">
        <v>4.4000000953674316</v>
      </c>
    </row>
    <row r="363" spans="1:5">
      <c r="A363" t="s">
        <v>59</v>
      </c>
      <c r="B363" s="20" t="s">
        <v>34</v>
      </c>
      <c r="C363">
        <v>12</v>
      </c>
      <c r="D363" s="6" t="str">
        <f>VLOOKUP(Table5[[#This Row],[Term ID]],Vlookup_Term!A:B,2,FALSE)</f>
        <v>Spring 2018</v>
      </c>
      <c r="E363" s="7">
        <v>4.3000001907348633</v>
      </c>
    </row>
    <row r="364" spans="1:5">
      <c r="A364" t="s">
        <v>59</v>
      </c>
      <c r="B364" s="20" t="s">
        <v>35</v>
      </c>
      <c r="C364">
        <v>12</v>
      </c>
      <c r="D364" s="6" t="str">
        <f>VLOOKUP(Table5[[#This Row],[Term ID]],Vlookup_Term!A:B,2,FALSE)</f>
        <v>Spring 2018</v>
      </c>
      <c r="E364" s="7">
        <v>4.3000001907348633</v>
      </c>
    </row>
    <row r="365" spans="1:5">
      <c r="A365" t="s">
        <v>59</v>
      </c>
      <c r="B365" s="20" t="s">
        <v>36</v>
      </c>
      <c r="C365">
        <v>12</v>
      </c>
      <c r="D365" s="6" t="str">
        <f>VLOOKUP(Table5[[#This Row],[Term ID]],Vlookup_Term!A:B,2,FALSE)</f>
        <v>Spring 2018</v>
      </c>
      <c r="E365" s="7">
        <v>4.4000000953674316</v>
      </c>
    </row>
    <row r="366" spans="1:5">
      <c r="A366" t="s">
        <v>59</v>
      </c>
      <c r="B366" s="20" t="s">
        <v>37</v>
      </c>
      <c r="C366">
        <v>12</v>
      </c>
      <c r="D366" s="6" t="str">
        <f>VLOOKUP(Table5[[#This Row],[Term ID]],Vlookup_Term!A:B,2,FALSE)</f>
        <v>Spring 2018</v>
      </c>
      <c r="E366" s="7">
        <v>4.5</v>
      </c>
    </row>
    <row r="367" spans="1:5">
      <c r="A367" t="s">
        <v>59</v>
      </c>
      <c r="B367" s="20" t="s">
        <v>38</v>
      </c>
      <c r="C367">
        <v>12</v>
      </c>
      <c r="D367" s="6" t="str">
        <f>VLOOKUP(Table5[[#This Row],[Term ID]],Vlookup_Term!A:B,2,FALSE)</f>
        <v>Spring 2018</v>
      </c>
      <c r="E367" s="7">
        <v>4.3000001907348633</v>
      </c>
    </row>
    <row r="368" spans="1:5">
      <c r="A368" t="s">
        <v>59</v>
      </c>
      <c r="B368" s="20" t="s">
        <v>39</v>
      </c>
      <c r="C368">
        <v>12</v>
      </c>
      <c r="D368" s="6" t="str">
        <f>VLOOKUP(Table5[[#This Row],[Term ID]],Vlookup_Term!A:B,2,FALSE)</f>
        <v>Spring 2018</v>
      </c>
      <c r="E368" s="7">
        <v>4.3000001907348633</v>
      </c>
    </row>
    <row r="369" spans="1:5">
      <c r="A369" t="s">
        <v>59</v>
      </c>
      <c r="B369" s="20" t="s">
        <v>40</v>
      </c>
      <c r="C369">
        <v>12</v>
      </c>
      <c r="D369" s="6" t="str">
        <f>VLOOKUP(Table5[[#This Row],[Term ID]],Vlookup_Term!A:B,2,FALSE)</f>
        <v>Spring 2018</v>
      </c>
      <c r="E369" s="7">
        <v>4.1999998092651367</v>
      </c>
    </row>
    <row r="370" spans="1:5">
      <c r="A370" t="s">
        <v>59</v>
      </c>
      <c r="B370" s="20" t="s">
        <v>41</v>
      </c>
      <c r="C370">
        <v>12</v>
      </c>
      <c r="D370" s="6" t="str">
        <f>VLOOKUP(Table5[[#This Row],[Term ID]],Vlookup_Term!A:B,2,FALSE)</f>
        <v>Spring 2018</v>
      </c>
      <c r="E370" s="7">
        <v>4.4000000953674316</v>
      </c>
    </row>
    <row r="371" spans="1:5">
      <c r="A371" t="s">
        <v>59</v>
      </c>
      <c r="B371" s="20" t="s">
        <v>42</v>
      </c>
      <c r="C371">
        <v>12</v>
      </c>
      <c r="D371" s="6" t="str">
        <f>VLOOKUP(Table5[[#This Row],[Term ID]],Vlookup_Term!A:B,2,FALSE)</f>
        <v>Spring 2018</v>
      </c>
      <c r="E371" s="7">
        <v>4.3000001907348633</v>
      </c>
    </row>
    <row r="372" spans="1:5">
      <c r="A372" t="s">
        <v>60</v>
      </c>
      <c r="B372" s="20" t="s">
        <v>33</v>
      </c>
      <c r="C372">
        <v>12</v>
      </c>
      <c r="D372" s="6" t="str">
        <f>VLOOKUP(Table5[[#This Row],[Term ID]],Vlookup_Term!A:B,2,FALSE)</f>
        <v>Spring 2018</v>
      </c>
      <c r="E372" s="7">
        <v>4.4000000953674316</v>
      </c>
    </row>
    <row r="373" spans="1:5">
      <c r="A373" t="s">
        <v>60</v>
      </c>
      <c r="B373" s="20" t="s">
        <v>34</v>
      </c>
      <c r="C373">
        <v>12</v>
      </c>
      <c r="D373" s="6" t="str">
        <f>VLOOKUP(Table5[[#This Row],[Term ID]],Vlookup_Term!A:B,2,FALSE)</f>
        <v>Spring 2018</v>
      </c>
      <c r="E373" s="7">
        <v>4.1999998092651367</v>
      </c>
    </row>
    <row r="374" spans="1:5">
      <c r="A374" t="s">
        <v>60</v>
      </c>
      <c r="B374" s="20" t="s">
        <v>35</v>
      </c>
      <c r="C374">
        <v>12</v>
      </c>
      <c r="D374" s="6" t="str">
        <f>VLOOKUP(Table5[[#This Row],[Term ID]],Vlookup_Term!A:B,2,FALSE)</f>
        <v>Spring 2018</v>
      </c>
      <c r="E374" s="7">
        <v>4.3000001907348633</v>
      </c>
    </row>
    <row r="375" spans="1:5">
      <c r="A375" t="s">
        <v>60</v>
      </c>
      <c r="B375" s="20" t="s">
        <v>36</v>
      </c>
      <c r="C375">
        <v>12</v>
      </c>
      <c r="D375" s="6" t="str">
        <f>VLOOKUP(Table5[[#This Row],[Term ID]],Vlookup_Term!A:B,2,FALSE)</f>
        <v>Spring 2018</v>
      </c>
      <c r="E375" s="7">
        <v>4.1999998092651367</v>
      </c>
    </row>
    <row r="376" spans="1:5">
      <c r="A376" t="s">
        <v>60</v>
      </c>
      <c r="B376" s="20" t="s">
        <v>37</v>
      </c>
      <c r="C376">
        <v>12</v>
      </c>
      <c r="D376" s="6" t="str">
        <f>VLOOKUP(Table5[[#This Row],[Term ID]],Vlookup_Term!A:B,2,FALSE)</f>
        <v>Spring 2018</v>
      </c>
      <c r="E376" s="7">
        <v>4.5999999046325684</v>
      </c>
    </row>
    <row r="377" spans="1:5">
      <c r="A377" t="s">
        <v>60</v>
      </c>
      <c r="B377" s="20" t="s">
        <v>38</v>
      </c>
      <c r="C377">
        <v>12</v>
      </c>
      <c r="D377" s="6" t="str">
        <f>VLOOKUP(Table5[[#This Row],[Term ID]],Vlookup_Term!A:B,2,FALSE)</f>
        <v>Spring 2018</v>
      </c>
      <c r="E377" s="7">
        <v>4.4000000953674316</v>
      </c>
    </row>
    <row r="378" spans="1:5">
      <c r="A378" t="s">
        <v>60</v>
      </c>
      <c r="B378" s="20" t="s">
        <v>39</v>
      </c>
      <c r="C378">
        <v>12</v>
      </c>
      <c r="D378" s="6" t="str">
        <f>VLOOKUP(Table5[[#This Row],[Term ID]],Vlookup_Term!A:B,2,FALSE)</f>
        <v>Spring 2018</v>
      </c>
      <c r="E378" s="7">
        <v>4.1999998092651367</v>
      </c>
    </row>
    <row r="379" spans="1:5">
      <c r="A379" t="s">
        <v>60</v>
      </c>
      <c r="B379" s="20" t="s">
        <v>40</v>
      </c>
      <c r="C379">
        <v>12</v>
      </c>
      <c r="D379" s="6" t="str">
        <f>VLOOKUP(Table5[[#This Row],[Term ID]],Vlookup_Term!A:B,2,FALSE)</f>
        <v>Spring 2018</v>
      </c>
      <c r="E379" s="7">
        <v>4.0999999046325684</v>
      </c>
    </row>
    <row r="380" spans="1:5">
      <c r="A380" t="s">
        <v>60</v>
      </c>
      <c r="B380" s="20" t="s">
        <v>41</v>
      </c>
      <c r="C380">
        <v>12</v>
      </c>
      <c r="D380" s="6" t="str">
        <f>VLOOKUP(Table5[[#This Row],[Term ID]],Vlookup_Term!A:B,2,FALSE)</f>
        <v>Spring 2018</v>
      </c>
      <c r="E380" s="7">
        <v>4.4000000953674316</v>
      </c>
    </row>
    <row r="381" spans="1:5">
      <c r="A381" t="s">
        <v>60</v>
      </c>
      <c r="B381" s="20" t="s">
        <v>42</v>
      </c>
      <c r="C381">
        <v>12</v>
      </c>
      <c r="D381" s="6" t="str">
        <f>VLOOKUP(Table5[[#This Row],[Term ID]],Vlookup_Term!A:B,2,FALSE)</f>
        <v>Spring 2018</v>
      </c>
      <c r="E381" s="7">
        <v>4.3000001907348633</v>
      </c>
    </row>
    <row r="382" spans="1:5">
      <c r="A382" t="s">
        <v>58</v>
      </c>
      <c r="B382" s="20" t="s">
        <v>33</v>
      </c>
      <c r="C382">
        <v>13</v>
      </c>
      <c r="D382" s="6" t="str">
        <f>VLOOKUP(Table5[[#This Row],[Term ID]],Vlookup_Term!A:B,2,FALSE)</f>
        <v>Fall 2018</v>
      </c>
      <c r="E382" s="7">
        <v>4.4000000953674316</v>
      </c>
    </row>
    <row r="383" spans="1:5">
      <c r="A383" t="s">
        <v>58</v>
      </c>
      <c r="B383" s="20" t="s">
        <v>34</v>
      </c>
      <c r="C383">
        <v>13</v>
      </c>
      <c r="D383" s="6" t="str">
        <f>VLOOKUP(Table5[[#This Row],[Term ID]],Vlookup_Term!A:B,2,FALSE)</f>
        <v>Fall 2018</v>
      </c>
      <c r="E383" s="7">
        <v>4.4000000953674316</v>
      </c>
    </row>
    <row r="384" spans="1:5">
      <c r="A384" t="s">
        <v>58</v>
      </c>
      <c r="B384" s="20" t="s">
        <v>35</v>
      </c>
      <c r="C384">
        <v>13</v>
      </c>
      <c r="D384" s="6" t="str">
        <f>VLOOKUP(Table5[[#This Row],[Term ID]],Vlookup_Term!A:B,2,FALSE)</f>
        <v>Fall 2018</v>
      </c>
      <c r="E384" s="7">
        <v>4.3000001907348633</v>
      </c>
    </row>
    <row r="385" spans="1:5">
      <c r="A385" t="s">
        <v>58</v>
      </c>
      <c r="B385" s="20" t="s">
        <v>36</v>
      </c>
      <c r="C385">
        <v>13</v>
      </c>
      <c r="D385" s="6" t="str">
        <f>VLOOKUP(Table5[[#This Row],[Term ID]],Vlookup_Term!A:B,2,FALSE)</f>
        <v>Fall 2018</v>
      </c>
      <c r="E385" s="7">
        <v>4.3000001907348633</v>
      </c>
    </row>
    <row r="386" spans="1:5">
      <c r="A386" t="s">
        <v>58</v>
      </c>
      <c r="B386" s="20" t="s">
        <v>37</v>
      </c>
      <c r="C386">
        <v>13</v>
      </c>
      <c r="D386" s="6" t="str">
        <f>VLOOKUP(Table5[[#This Row],[Term ID]],Vlookup_Term!A:B,2,FALSE)</f>
        <v>Fall 2018</v>
      </c>
      <c r="E386" s="7">
        <v>4.5</v>
      </c>
    </row>
    <row r="387" spans="1:5">
      <c r="A387" t="s">
        <v>58</v>
      </c>
      <c r="B387" s="20" t="s">
        <v>38</v>
      </c>
      <c r="C387">
        <v>13</v>
      </c>
      <c r="D387" s="6" t="str">
        <f>VLOOKUP(Table5[[#This Row],[Term ID]],Vlookup_Term!A:B,2,FALSE)</f>
        <v>Fall 2018</v>
      </c>
      <c r="E387" s="7">
        <v>4.4000000953674316</v>
      </c>
    </row>
    <row r="388" spans="1:5">
      <c r="A388" t="s">
        <v>58</v>
      </c>
      <c r="B388" s="20" t="s">
        <v>39</v>
      </c>
      <c r="C388">
        <v>13</v>
      </c>
      <c r="D388" s="6" t="str">
        <f>VLOOKUP(Table5[[#This Row],[Term ID]],Vlookup_Term!A:B,2,FALSE)</f>
        <v>Fall 2018</v>
      </c>
      <c r="E388" s="7">
        <v>4.4000000953674316</v>
      </c>
    </row>
    <row r="389" spans="1:5">
      <c r="A389" t="s">
        <v>58</v>
      </c>
      <c r="B389" s="20" t="s">
        <v>40</v>
      </c>
      <c r="C389">
        <v>13</v>
      </c>
      <c r="D389" s="6" t="str">
        <f>VLOOKUP(Table5[[#This Row],[Term ID]],Vlookup_Term!A:B,2,FALSE)</f>
        <v>Fall 2018</v>
      </c>
      <c r="E389" s="7">
        <v>4.3000001907348633</v>
      </c>
    </row>
    <row r="390" spans="1:5">
      <c r="A390" t="s">
        <v>58</v>
      </c>
      <c r="B390" s="20" t="s">
        <v>41</v>
      </c>
      <c r="C390">
        <v>13</v>
      </c>
      <c r="D390" s="6" t="str">
        <f>VLOOKUP(Table5[[#This Row],[Term ID]],Vlookup_Term!A:B,2,FALSE)</f>
        <v>Fall 2018</v>
      </c>
      <c r="E390" s="7">
        <v>4.3000001907348633</v>
      </c>
    </row>
    <row r="391" spans="1:5">
      <c r="A391" t="s">
        <v>58</v>
      </c>
      <c r="B391" s="20" t="s">
        <v>42</v>
      </c>
      <c r="C391">
        <v>13</v>
      </c>
      <c r="D391" s="6" t="str">
        <f>VLOOKUP(Table5[[#This Row],[Term ID]],Vlookup_Term!A:B,2,FALSE)</f>
        <v>Fall 2018</v>
      </c>
      <c r="E391" s="7">
        <v>4.3000001907348633</v>
      </c>
    </row>
    <row r="392" spans="1:5">
      <c r="A392" t="s">
        <v>59</v>
      </c>
      <c r="B392" s="20" t="s">
        <v>33</v>
      </c>
      <c r="C392">
        <v>13</v>
      </c>
      <c r="D392" s="6" t="str">
        <f>VLOOKUP(Table5[[#This Row],[Term ID]],Vlookup_Term!A:B,2,FALSE)</f>
        <v>Fall 2018</v>
      </c>
      <c r="E392" s="7">
        <v>4.4000000953674316</v>
      </c>
    </row>
    <row r="393" spans="1:5">
      <c r="A393" t="s">
        <v>59</v>
      </c>
      <c r="B393" s="20" t="s">
        <v>34</v>
      </c>
      <c r="C393">
        <v>13</v>
      </c>
      <c r="D393" s="6" t="str">
        <f>VLOOKUP(Table5[[#This Row],[Term ID]],Vlookup_Term!A:B,2,FALSE)</f>
        <v>Fall 2018</v>
      </c>
      <c r="E393" s="7">
        <v>4.1999998092651367</v>
      </c>
    </row>
    <row r="394" spans="1:5">
      <c r="A394" t="s">
        <v>59</v>
      </c>
      <c r="B394" s="20" t="s">
        <v>35</v>
      </c>
      <c r="C394">
        <v>13</v>
      </c>
      <c r="D394" s="6" t="str">
        <f>VLOOKUP(Table5[[#This Row],[Term ID]],Vlookup_Term!A:B,2,FALSE)</f>
        <v>Fall 2018</v>
      </c>
      <c r="E394" s="7">
        <v>4.3000001907348633</v>
      </c>
    </row>
    <row r="395" spans="1:5">
      <c r="A395" t="s">
        <v>59</v>
      </c>
      <c r="B395" s="20" t="s">
        <v>36</v>
      </c>
      <c r="C395">
        <v>13</v>
      </c>
      <c r="D395" s="6" t="str">
        <f>VLOOKUP(Table5[[#This Row],[Term ID]],Vlookup_Term!A:B,2,FALSE)</f>
        <v>Fall 2018</v>
      </c>
      <c r="E395" s="7">
        <v>4.3000001907348633</v>
      </c>
    </row>
    <row r="396" spans="1:5">
      <c r="A396" t="s">
        <v>59</v>
      </c>
      <c r="B396" s="20" t="s">
        <v>37</v>
      </c>
      <c r="C396">
        <v>13</v>
      </c>
      <c r="D396" s="6" t="str">
        <f>VLOOKUP(Table5[[#This Row],[Term ID]],Vlookup_Term!A:B,2,FALSE)</f>
        <v>Fall 2018</v>
      </c>
      <c r="E396" s="7">
        <v>4.5</v>
      </c>
    </row>
    <row r="397" spans="1:5">
      <c r="A397" t="s">
        <v>59</v>
      </c>
      <c r="B397" s="20" t="s">
        <v>38</v>
      </c>
      <c r="C397">
        <v>13</v>
      </c>
      <c r="D397" s="6" t="str">
        <f>VLOOKUP(Table5[[#This Row],[Term ID]],Vlookup_Term!A:B,2,FALSE)</f>
        <v>Fall 2018</v>
      </c>
      <c r="E397" s="7">
        <v>4.3000001907348633</v>
      </c>
    </row>
    <row r="398" spans="1:5">
      <c r="A398" t="s">
        <v>59</v>
      </c>
      <c r="B398" s="20" t="s">
        <v>39</v>
      </c>
      <c r="C398">
        <v>13</v>
      </c>
      <c r="D398" s="6" t="str">
        <f>VLOOKUP(Table5[[#This Row],[Term ID]],Vlookup_Term!A:B,2,FALSE)</f>
        <v>Fall 2018</v>
      </c>
      <c r="E398" s="7">
        <v>4.3000001907348633</v>
      </c>
    </row>
    <row r="399" spans="1:5">
      <c r="A399" t="s">
        <v>59</v>
      </c>
      <c r="B399" s="20" t="s">
        <v>40</v>
      </c>
      <c r="C399">
        <v>13</v>
      </c>
      <c r="D399" s="6" t="str">
        <f>VLOOKUP(Table5[[#This Row],[Term ID]],Vlookup_Term!A:B,2,FALSE)</f>
        <v>Fall 2018</v>
      </c>
      <c r="E399" s="7">
        <v>4.1999998092651367</v>
      </c>
    </row>
    <row r="400" spans="1:5">
      <c r="A400" t="s">
        <v>59</v>
      </c>
      <c r="B400" s="20" t="s">
        <v>41</v>
      </c>
      <c r="C400">
        <v>13</v>
      </c>
      <c r="D400" s="6" t="str">
        <f>VLOOKUP(Table5[[#This Row],[Term ID]],Vlookup_Term!A:B,2,FALSE)</f>
        <v>Fall 2018</v>
      </c>
      <c r="E400" s="7">
        <v>4.4000000953674316</v>
      </c>
    </row>
    <row r="401" spans="1:5">
      <c r="A401" t="s">
        <v>59</v>
      </c>
      <c r="B401" s="20" t="s">
        <v>42</v>
      </c>
      <c r="C401">
        <v>13</v>
      </c>
      <c r="D401" s="6" t="str">
        <f>VLOOKUP(Table5[[#This Row],[Term ID]],Vlookup_Term!A:B,2,FALSE)</f>
        <v>Fall 2018</v>
      </c>
      <c r="E401" s="7">
        <v>4.3000001907348633</v>
      </c>
    </row>
    <row r="402" spans="1:5">
      <c r="A402" t="s">
        <v>60</v>
      </c>
      <c r="B402" s="20" t="s">
        <v>33</v>
      </c>
      <c r="C402">
        <v>13</v>
      </c>
      <c r="D402" s="6" t="str">
        <f>VLOOKUP(Table5[[#This Row],[Term ID]],Vlookup_Term!A:B,2,FALSE)</f>
        <v>Fall 2018</v>
      </c>
      <c r="E402" s="7">
        <v>4.1999998092651367</v>
      </c>
    </row>
    <row r="403" spans="1:5">
      <c r="A403" t="s">
        <v>60</v>
      </c>
      <c r="B403" s="20" t="s">
        <v>34</v>
      </c>
      <c r="C403">
        <v>13</v>
      </c>
      <c r="D403" s="6" t="str">
        <f>VLOOKUP(Table5[[#This Row],[Term ID]],Vlookup_Term!A:B,2,FALSE)</f>
        <v>Fall 2018</v>
      </c>
      <c r="E403" s="7">
        <v>4.1999998092651367</v>
      </c>
    </row>
    <row r="404" spans="1:5">
      <c r="A404" t="s">
        <v>60</v>
      </c>
      <c r="B404" s="20" t="s">
        <v>35</v>
      </c>
      <c r="C404">
        <v>13</v>
      </c>
      <c r="D404" s="6" t="str">
        <f>VLOOKUP(Table5[[#This Row],[Term ID]],Vlookup_Term!A:B,2,FALSE)</f>
        <v>Fall 2018</v>
      </c>
      <c r="E404" s="7">
        <v>4.1999998092651367</v>
      </c>
    </row>
    <row r="405" spans="1:5">
      <c r="A405" t="s">
        <v>60</v>
      </c>
      <c r="B405" s="20" t="s">
        <v>36</v>
      </c>
      <c r="C405">
        <v>13</v>
      </c>
      <c r="D405" s="6" t="str">
        <f>VLOOKUP(Table5[[#This Row],[Term ID]],Vlookup_Term!A:B,2,FALSE)</f>
        <v>Fall 2018</v>
      </c>
      <c r="E405" s="7">
        <v>4.0999999046325684</v>
      </c>
    </row>
    <row r="406" spans="1:5">
      <c r="A406" t="s">
        <v>60</v>
      </c>
      <c r="B406" s="20" t="s">
        <v>37</v>
      </c>
      <c r="C406">
        <v>13</v>
      </c>
      <c r="D406" s="6" t="str">
        <f>VLOOKUP(Table5[[#This Row],[Term ID]],Vlookup_Term!A:B,2,FALSE)</f>
        <v>Fall 2018</v>
      </c>
      <c r="E406" s="7">
        <v>4.5</v>
      </c>
    </row>
    <row r="407" spans="1:5">
      <c r="A407" t="s">
        <v>60</v>
      </c>
      <c r="B407" s="20" t="s">
        <v>38</v>
      </c>
      <c r="C407">
        <v>13</v>
      </c>
      <c r="D407" s="6" t="str">
        <f>VLOOKUP(Table5[[#This Row],[Term ID]],Vlookup_Term!A:B,2,FALSE)</f>
        <v>Fall 2018</v>
      </c>
      <c r="E407" s="7">
        <v>4.0999999046325684</v>
      </c>
    </row>
    <row r="408" spans="1:5">
      <c r="A408" t="s">
        <v>60</v>
      </c>
      <c r="B408" s="20" t="s">
        <v>39</v>
      </c>
      <c r="C408">
        <v>13</v>
      </c>
      <c r="D408" s="6" t="str">
        <f>VLOOKUP(Table5[[#This Row],[Term ID]],Vlookup_Term!A:B,2,FALSE)</f>
        <v>Fall 2018</v>
      </c>
      <c r="E408" s="7">
        <v>4</v>
      </c>
    </row>
    <row r="409" spans="1:5">
      <c r="A409" t="s">
        <v>60</v>
      </c>
      <c r="B409" s="20" t="s">
        <v>40</v>
      </c>
      <c r="C409">
        <v>13</v>
      </c>
      <c r="D409" s="6" t="str">
        <f>VLOOKUP(Table5[[#This Row],[Term ID]],Vlookup_Term!A:B,2,FALSE)</f>
        <v>Fall 2018</v>
      </c>
      <c r="E409" s="7">
        <v>3.7000000476837158</v>
      </c>
    </row>
    <row r="410" spans="1:5">
      <c r="A410" t="s">
        <v>60</v>
      </c>
      <c r="B410" s="20" t="s">
        <v>41</v>
      </c>
      <c r="C410">
        <v>13</v>
      </c>
      <c r="D410" s="6" t="str">
        <f>VLOOKUP(Table5[[#This Row],[Term ID]],Vlookup_Term!A:B,2,FALSE)</f>
        <v>Fall 2018</v>
      </c>
      <c r="E410" s="7">
        <v>4.3000001907348633</v>
      </c>
    </row>
    <row r="411" spans="1:5">
      <c r="A411" t="s">
        <v>60</v>
      </c>
      <c r="B411" s="20" t="s">
        <v>42</v>
      </c>
      <c r="C411">
        <v>13</v>
      </c>
      <c r="D411" s="6" t="str">
        <f>VLOOKUP(Table5[[#This Row],[Term ID]],Vlookup_Term!A:B,2,FALSE)</f>
        <v>Fall 2018</v>
      </c>
      <c r="E411" s="7">
        <v>4.0999999046325684</v>
      </c>
    </row>
    <row r="412" spans="1:5">
      <c r="A412" t="s">
        <v>58</v>
      </c>
      <c r="B412" s="20" t="s">
        <v>33</v>
      </c>
      <c r="C412">
        <v>14</v>
      </c>
      <c r="D412" s="6" t="str">
        <f>VLOOKUP(Table5[[#This Row],[Term ID]],Vlookup_Term!A:B,2,FALSE)</f>
        <v>Winter 2019</v>
      </c>
      <c r="E412" s="7">
        <v>4.4000000953674316</v>
      </c>
    </row>
    <row r="413" spans="1:5">
      <c r="A413" t="s">
        <v>58</v>
      </c>
      <c r="B413" s="20" t="s">
        <v>34</v>
      </c>
      <c r="C413">
        <v>14</v>
      </c>
      <c r="D413" s="6" t="str">
        <f>VLOOKUP(Table5[[#This Row],[Term ID]],Vlookup_Term!A:B,2,FALSE)</f>
        <v>Winter 2019</v>
      </c>
      <c r="E413" s="7">
        <v>4.4000000953674316</v>
      </c>
    </row>
    <row r="414" spans="1:5">
      <c r="A414" t="s">
        <v>58</v>
      </c>
      <c r="B414" s="20" t="s">
        <v>35</v>
      </c>
      <c r="C414">
        <v>14</v>
      </c>
      <c r="D414" s="6" t="str">
        <f>VLOOKUP(Table5[[#This Row],[Term ID]],Vlookup_Term!A:B,2,FALSE)</f>
        <v>Winter 2019</v>
      </c>
      <c r="E414" s="7">
        <v>4.3000001907348633</v>
      </c>
    </row>
    <row r="415" spans="1:5">
      <c r="A415" t="s">
        <v>58</v>
      </c>
      <c r="B415" s="20" t="s">
        <v>36</v>
      </c>
      <c r="C415">
        <v>14</v>
      </c>
      <c r="D415" s="6" t="str">
        <f>VLOOKUP(Table5[[#This Row],[Term ID]],Vlookup_Term!A:B,2,FALSE)</f>
        <v>Winter 2019</v>
      </c>
      <c r="E415" s="7">
        <v>4.1999998092651367</v>
      </c>
    </row>
    <row r="416" spans="1:5">
      <c r="A416" t="s">
        <v>58</v>
      </c>
      <c r="B416" s="20" t="s">
        <v>37</v>
      </c>
      <c r="C416">
        <v>14</v>
      </c>
      <c r="D416" s="6" t="str">
        <f>VLOOKUP(Table5[[#This Row],[Term ID]],Vlookup_Term!A:B,2,FALSE)</f>
        <v>Winter 2019</v>
      </c>
      <c r="E416" s="7">
        <v>4.5</v>
      </c>
    </row>
    <row r="417" spans="1:5">
      <c r="A417" t="s">
        <v>58</v>
      </c>
      <c r="B417" s="20" t="s">
        <v>38</v>
      </c>
      <c r="C417">
        <v>14</v>
      </c>
      <c r="D417" s="6" t="str">
        <f>VLOOKUP(Table5[[#This Row],[Term ID]],Vlookup_Term!A:B,2,FALSE)</f>
        <v>Winter 2019</v>
      </c>
      <c r="E417" s="7">
        <v>4.3000001907348633</v>
      </c>
    </row>
    <row r="418" spans="1:5">
      <c r="A418" t="s">
        <v>58</v>
      </c>
      <c r="B418" s="20" t="s">
        <v>39</v>
      </c>
      <c r="C418">
        <v>14</v>
      </c>
      <c r="D418" s="6" t="str">
        <f>VLOOKUP(Table5[[#This Row],[Term ID]],Vlookup_Term!A:B,2,FALSE)</f>
        <v>Winter 2019</v>
      </c>
      <c r="E418" s="7">
        <v>4.4000000953674316</v>
      </c>
    </row>
    <row r="419" spans="1:5">
      <c r="A419" t="s">
        <v>58</v>
      </c>
      <c r="B419" s="20" t="s">
        <v>40</v>
      </c>
      <c r="C419">
        <v>14</v>
      </c>
      <c r="D419" s="6" t="str">
        <f>VLOOKUP(Table5[[#This Row],[Term ID]],Vlookup_Term!A:B,2,FALSE)</f>
        <v>Winter 2019</v>
      </c>
      <c r="E419" s="7">
        <v>4.3000001907348633</v>
      </c>
    </row>
    <row r="420" spans="1:5">
      <c r="A420" t="s">
        <v>58</v>
      </c>
      <c r="B420" s="20" t="s">
        <v>41</v>
      </c>
      <c r="C420">
        <v>14</v>
      </c>
      <c r="D420" s="6" t="str">
        <f>VLOOKUP(Table5[[#This Row],[Term ID]],Vlookup_Term!A:B,2,FALSE)</f>
        <v>Winter 2019</v>
      </c>
      <c r="E420" s="7">
        <v>4.4000000953674316</v>
      </c>
    </row>
    <row r="421" spans="1:5">
      <c r="A421" t="s">
        <v>58</v>
      </c>
      <c r="B421" s="20" t="s">
        <v>42</v>
      </c>
      <c r="C421">
        <v>14</v>
      </c>
      <c r="D421" s="6" t="str">
        <f>VLOOKUP(Table5[[#This Row],[Term ID]],Vlookup_Term!A:B,2,FALSE)</f>
        <v>Winter 2019</v>
      </c>
      <c r="E421" s="7">
        <v>4.3000001907348633</v>
      </c>
    </row>
    <row r="422" spans="1:5">
      <c r="A422" t="s">
        <v>59</v>
      </c>
      <c r="B422" s="20" t="s">
        <v>33</v>
      </c>
      <c r="C422">
        <v>14</v>
      </c>
      <c r="D422" s="6" t="str">
        <f>VLOOKUP(Table5[[#This Row],[Term ID]],Vlookup_Term!A:B,2,FALSE)</f>
        <v>Winter 2019</v>
      </c>
      <c r="E422" s="7">
        <v>4.4000000953674316</v>
      </c>
    </row>
    <row r="423" spans="1:5">
      <c r="A423" t="s">
        <v>59</v>
      </c>
      <c r="B423" s="20" t="s">
        <v>34</v>
      </c>
      <c r="C423">
        <v>14</v>
      </c>
      <c r="D423" s="6" t="str">
        <f>VLOOKUP(Table5[[#This Row],[Term ID]],Vlookup_Term!A:B,2,FALSE)</f>
        <v>Winter 2019</v>
      </c>
      <c r="E423" s="7">
        <v>4.1999998092651367</v>
      </c>
    </row>
    <row r="424" spans="1:5">
      <c r="A424" t="s">
        <v>59</v>
      </c>
      <c r="B424" s="20" t="s">
        <v>35</v>
      </c>
      <c r="C424">
        <v>14</v>
      </c>
      <c r="D424" s="6" t="str">
        <f>VLOOKUP(Table5[[#This Row],[Term ID]],Vlookup_Term!A:B,2,FALSE)</f>
        <v>Winter 2019</v>
      </c>
      <c r="E424" s="7">
        <v>4.3000001907348633</v>
      </c>
    </row>
    <row r="425" spans="1:5">
      <c r="A425" t="s">
        <v>59</v>
      </c>
      <c r="B425" s="20" t="s">
        <v>36</v>
      </c>
      <c r="C425">
        <v>14</v>
      </c>
      <c r="D425" s="6" t="str">
        <f>VLOOKUP(Table5[[#This Row],[Term ID]],Vlookup_Term!A:B,2,FALSE)</f>
        <v>Winter 2019</v>
      </c>
      <c r="E425" s="7">
        <v>4.3000001907348633</v>
      </c>
    </row>
    <row r="426" spans="1:5">
      <c r="A426" t="s">
        <v>59</v>
      </c>
      <c r="B426" s="20" t="s">
        <v>37</v>
      </c>
      <c r="C426">
        <v>14</v>
      </c>
      <c r="D426" s="6" t="str">
        <f>VLOOKUP(Table5[[#This Row],[Term ID]],Vlookup_Term!A:B,2,FALSE)</f>
        <v>Winter 2019</v>
      </c>
      <c r="E426" s="7">
        <v>4.5</v>
      </c>
    </row>
    <row r="427" spans="1:5">
      <c r="A427" t="s">
        <v>59</v>
      </c>
      <c r="B427" s="20" t="s">
        <v>38</v>
      </c>
      <c r="C427">
        <v>14</v>
      </c>
      <c r="D427" s="6" t="str">
        <f>VLOOKUP(Table5[[#This Row],[Term ID]],Vlookup_Term!A:B,2,FALSE)</f>
        <v>Winter 2019</v>
      </c>
      <c r="E427" s="7">
        <v>4.3000001907348633</v>
      </c>
    </row>
    <row r="428" spans="1:5">
      <c r="A428" t="s">
        <v>59</v>
      </c>
      <c r="B428" s="20" t="s">
        <v>39</v>
      </c>
      <c r="C428">
        <v>14</v>
      </c>
      <c r="D428" s="6" t="str">
        <f>VLOOKUP(Table5[[#This Row],[Term ID]],Vlookup_Term!A:B,2,FALSE)</f>
        <v>Winter 2019</v>
      </c>
      <c r="E428" s="7">
        <v>4.3000001907348633</v>
      </c>
    </row>
    <row r="429" spans="1:5">
      <c r="A429" t="s">
        <v>59</v>
      </c>
      <c r="B429" s="20" t="s">
        <v>40</v>
      </c>
      <c r="C429">
        <v>14</v>
      </c>
      <c r="D429" s="6" t="str">
        <f>VLOOKUP(Table5[[#This Row],[Term ID]],Vlookup_Term!A:B,2,FALSE)</f>
        <v>Winter 2019</v>
      </c>
      <c r="E429" s="7">
        <v>4.1999998092651367</v>
      </c>
    </row>
    <row r="430" spans="1:5">
      <c r="A430" t="s">
        <v>59</v>
      </c>
      <c r="B430" s="20" t="s">
        <v>41</v>
      </c>
      <c r="C430">
        <v>14</v>
      </c>
      <c r="D430" s="6" t="str">
        <f>VLOOKUP(Table5[[#This Row],[Term ID]],Vlookup_Term!A:B,2,FALSE)</f>
        <v>Winter 2019</v>
      </c>
      <c r="E430" s="7">
        <v>4.4000000953674316</v>
      </c>
    </row>
    <row r="431" spans="1:5">
      <c r="A431" t="s">
        <v>59</v>
      </c>
      <c r="B431" s="20" t="s">
        <v>42</v>
      </c>
      <c r="C431">
        <v>14</v>
      </c>
      <c r="D431" s="6" t="str">
        <f>VLOOKUP(Table5[[#This Row],[Term ID]],Vlookup_Term!A:B,2,FALSE)</f>
        <v>Winter 2019</v>
      </c>
      <c r="E431" s="7">
        <v>4.3000001907348633</v>
      </c>
    </row>
    <row r="432" spans="1:5">
      <c r="A432" t="s">
        <v>60</v>
      </c>
      <c r="B432" s="20" t="s">
        <v>33</v>
      </c>
      <c r="C432">
        <v>14</v>
      </c>
      <c r="D432" s="6" t="str">
        <f>VLOOKUP(Table5[[#This Row],[Term ID]],Vlookup_Term!A:B,2,FALSE)</f>
        <v>Winter 2019</v>
      </c>
      <c r="E432" s="7">
        <v>4.5</v>
      </c>
    </row>
    <row r="433" spans="1:5">
      <c r="A433" t="s">
        <v>60</v>
      </c>
      <c r="B433" s="20" t="s">
        <v>34</v>
      </c>
      <c r="C433">
        <v>14</v>
      </c>
      <c r="D433" s="6" t="str">
        <f>VLOOKUP(Table5[[#This Row],[Term ID]],Vlookup_Term!A:B,2,FALSE)</f>
        <v>Winter 2019</v>
      </c>
      <c r="E433" s="7">
        <v>4.5</v>
      </c>
    </row>
    <row r="434" spans="1:5">
      <c r="A434" t="s">
        <v>60</v>
      </c>
      <c r="B434" s="20" t="s">
        <v>35</v>
      </c>
      <c r="C434">
        <v>14</v>
      </c>
      <c r="D434" s="6" t="str">
        <f>VLOOKUP(Table5[[#This Row],[Term ID]],Vlookup_Term!A:B,2,FALSE)</f>
        <v>Winter 2019</v>
      </c>
      <c r="E434" s="7">
        <v>4.4000000953674316</v>
      </c>
    </row>
    <row r="435" spans="1:5">
      <c r="A435" t="s">
        <v>60</v>
      </c>
      <c r="B435" s="20" t="s">
        <v>36</v>
      </c>
      <c r="C435">
        <v>14</v>
      </c>
      <c r="D435" s="6" t="str">
        <f>VLOOKUP(Table5[[#This Row],[Term ID]],Vlookup_Term!A:B,2,FALSE)</f>
        <v>Winter 2019</v>
      </c>
      <c r="E435" s="7">
        <v>4.4000000953674316</v>
      </c>
    </row>
    <row r="436" spans="1:5">
      <c r="A436" t="s">
        <v>60</v>
      </c>
      <c r="B436" s="20" t="s">
        <v>37</v>
      </c>
      <c r="C436">
        <v>14</v>
      </c>
      <c r="D436" s="6" t="str">
        <f>VLOOKUP(Table5[[#This Row],[Term ID]],Vlookup_Term!A:B,2,FALSE)</f>
        <v>Winter 2019</v>
      </c>
      <c r="E436" s="7">
        <v>4.5999999046325684</v>
      </c>
    </row>
    <row r="437" spans="1:5">
      <c r="A437" t="s">
        <v>60</v>
      </c>
      <c r="B437" s="20" t="s">
        <v>38</v>
      </c>
      <c r="C437">
        <v>14</v>
      </c>
      <c r="D437" s="6" t="str">
        <f>VLOOKUP(Table5[[#This Row],[Term ID]],Vlookup_Term!A:B,2,FALSE)</f>
        <v>Winter 2019</v>
      </c>
      <c r="E437" s="7">
        <v>4.4000000953674316</v>
      </c>
    </row>
    <row r="438" spans="1:5">
      <c r="A438" t="s">
        <v>60</v>
      </c>
      <c r="B438" s="20" t="s">
        <v>39</v>
      </c>
      <c r="C438">
        <v>14</v>
      </c>
      <c r="D438" s="6" t="str">
        <f>VLOOKUP(Table5[[#This Row],[Term ID]],Vlookup_Term!A:B,2,FALSE)</f>
        <v>Winter 2019</v>
      </c>
      <c r="E438" s="7">
        <v>4.4000000953674316</v>
      </c>
    </row>
    <row r="439" spans="1:5">
      <c r="A439" t="s">
        <v>60</v>
      </c>
      <c r="B439" s="20" t="s">
        <v>40</v>
      </c>
      <c r="C439">
        <v>14</v>
      </c>
      <c r="D439" s="6" t="str">
        <f>VLOOKUP(Table5[[#This Row],[Term ID]],Vlookup_Term!A:B,2,FALSE)</f>
        <v>Winter 2019</v>
      </c>
      <c r="E439" s="7">
        <v>4.3000001907348633</v>
      </c>
    </row>
    <row r="440" spans="1:5">
      <c r="A440" t="s">
        <v>60</v>
      </c>
      <c r="B440" s="20" t="s">
        <v>41</v>
      </c>
      <c r="C440">
        <v>14</v>
      </c>
      <c r="D440" s="6" t="str">
        <f>VLOOKUP(Table5[[#This Row],[Term ID]],Vlookup_Term!A:B,2,FALSE)</f>
        <v>Winter 2019</v>
      </c>
      <c r="E440" s="7">
        <v>4.4000000953674316</v>
      </c>
    </row>
    <row r="441" spans="1:5">
      <c r="A441" t="s">
        <v>60</v>
      </c>
      <c r="B441" s="20" t="s">
        <v>42</v>
      </c>
      <c r="C441">
        <v>14</v>
      </c>
      <c r="D441" s="6" t="str">
        <f>VLOOKUP(Table5[[#This Row],[Term ID]],Vlookup_Term!A:B,2,FALSE)</f>
        <v>Winter 2019</v>
      </c>
      <c r="E441" s="7">
        <v>4.4000000953674316</v>
      </c>
    </row>
    <row r="442" spans="1:5">
      <c r="A442" t="s">
        <v>58</v>
      </c>
      <c r="B442" s="20" t="s">
        <v>33</v>
      </c>
      <c r="C442">
        <v>15</v>
      </c>
      <c r="D442" s="6" t="str">
        <f>VLOOKUP(Table5[[#This Row],[Term ID]],Vlookup_Term!A:B,2,FALSE)</f>
        <v>Spring 2019</v>
      </c>
      <c r="E442" s="7">
        <v>4.4000000953674316</v>
      </c>
    </row>
    <row r="443" spans="1:5">
      <c r="A443" t="s">
        <v>58</v>
      </c>
      <c r="B443" s="20" t="s">
        <v>34</v>
      </c>
      <c r="C443">
        <v>15</v>
      </c>
      <c r="D443" s="6" t="str">
        <f>VLOOKUP(Table5[[#This Row],[Term ID]],Vlookup_Term!A:B,2,FALSE)</f>
        <v>Spring 2019</v>
      </c>
      <c r="E443" s="7">
        <v>4.4000000953674316</v>
      </c>
    </row>
    <row r="444" spans="1:5">
      <c r="A444" t="s">
        <v>58</v>
      </c>
      <c r="B444" s="20" t="s">
        <v>35</v>
      </c>
      <c r="C444">
        <v>15</v>
      </c>
      <c r="D444" s="6" t="str">
        <f>VLOOKUP(Table5[[#This Row],[Term ID]],Vlookup_Term!A:B,2,FALSE)</f>
        <v>Spring 2019</v>
      </c>
      <c r="E444" s="7">
        <v>4.3000001907348633</v>
      </c>
    </row>
    <row r="445" spans="1:5">
      <c r="A445" t="s">
        <v>58</v>
      </c>
      <c r="B445" s="20" t="s">
        <v>36</v>
      </c>
      <c r="C445">
        <v>15</v>
      </c>
      <c r="D445" s="6" t="str">
        <f>VLOOKUP(Table5[[#This Row],[Term ID]],Vlookup_Term!A:B,2,FALSE)</f>
        <v>Spring 2019</v>
      </c>
      <c r="E445" s="7">
        <v>4.1999998092651367</v>
      </c>
    </row>
    <row r="446" spans="1:5">
      <c r="A446" t="s">
        <v>58</v>
      </c>
      <c r="B446" s="20" t="s">
        <v>37</v>
      </c>
      <c r="C446">
        <v>15</v>
      </c>
      <c r="D446" s="6" t="str">
        <f>VLOOKUP(Table5[[#This Row],[Term ID]],Vlookup_Term!A:B,2,FALSE)</f>
        <v>Spring 2019</v>
      </c>
      <c r="E446" s="7">
        <v>4.5</v>
      </c>
    </row>
    <row r="447" spans="1:5">
      <c r="A447" t="s">
        <v>58</v>
      </c>
      <c r="B447" s="20" t="s">
        <v>38</v>
      </c>
      <c r="C447">
        <v>15</v>
      </c>
      <c r="D447" s="6" t="str">
        <f>VLOOKUP(Table5[[#This Row],[Term ID]],Vlookup_Term!A:B,2,FALSE)</f>
        <v>Spring 2019</v>
      </c>
      <c r="E447" s="7">
        <v>4.3000001907348633</v>
      </c>
    </row>
    <row r="448" spans="1:5">
      <c r="A448" t="s">
        <v>58</v>
      </c>
      <c r="B448" s="20" t="s">
        <v>39</v>
      </c>
      <c r="C448">
        <v>15</v>
      </c>
      <c r="D448" s="6" t="str">
        <f>VLOOKUP(Table5[[#This Row],[Term ID]],Vlookup_Term!A:B,2,FALSE)</f>
        <v>Spring 2019</v>
      </c>
      <c r="E448" s="7">
        <v>4.3000001907348633</v>
      </c>
    </row>
    <row r="449" spans="1:5">
      <c r="A449" t="s">
        <v>58</v>
      </c>
      <c r="B449" s="20" t="s">
        <v>40</v>
      </c>
      <c r="C449">
        <v>15</v>
      </c>
      <c r="D449" s="6" t="str">
        <f>VLOOKUP(Table5[[#This Row],[Term ID]],Vlookup_Term!A:B,2,FALSE)</f>
        <v>Spring 2019</v>
      </c>
      <c r="E449" s="7">
        <v>4.1999998092651367</v>
      </c>
    </row>
    <row r="450" spans="1:5">
      <c r="A450" t="s">
        <v>58</v>
      </c>
      <c r="B450" s="20" t="s">
        <v>41</v>
      </c>
      <c r="C450">
        <v>15</v>
      </c>
      <c r="D450" s="6" t="str">
        <f>VLOOKUP(Table5[[#This Row],[Term ID]],Vlookup_Term!A:B,2,FALSE)</f>
        <v>Spring 2019</v>
      </c>
      <c r="E450" s="7">
        <v>4.4000000953674316</v>
      </c>
    </row>
    <row r="451" spans="1:5">
      <c r="A451" t="s">
        <v>58</v>
      </c>
      <c r="B451" s="20" t="s">
        <v>42</v>
      </c>
      <c r="C451">
        <v>15</v>
      </c>
      <c r="D451" s="6" t="str">
        <f>VLOOKUP(Table5[[#This Row],[Term ID]],Vlookup_Term!A:B,2,FALSE)</f>
        <v>Spring 2019</v>
      </c>
      <c r="E451" s="7">
        <v>4.1999998092651367</v>
      </c>
    </row>
    <row r="452" spans="1:5">
      <c r="A452" t="s">
        <v>59</v>
      </c>
      <c r="B452" s="20" t="s">
        <v>33</v>
      </c>
      <c r="C452">
        <v>15</v>
      </c>
      <c r="D452" s="6" t="str">
        <f>VLOOKUP(Table5[[#This Row],[Term ID]],Vlookup_Term!A:B,2,FALSE)</f>
        <v>Spring 2019</v>
      </c>
      <c r="E452" s="7">
        <v>4.3000001907348633</v>
      </c>
    </row>
    <row r="453" spans="1:5">
      <c r="A453" t="s">
        <v>59</v>
      </c>
      <c r="B453" s="20" t="s">
        <v>34</v>
      </c>
      <c r="C453">
        <v>15</v>
      </c>
      <c r="D453" s="6" t="str">
        <f>VLOOKUP(Table5[[#This Row],[Term ID]],Vlookup_Term!A:B,2,FALSE)</f>
        <v>Spring 2019</v>
      </c>
      <c r="E453" s="7">
        <v>4.1999998092651367</v>
      </c>
    </row>
    <row r="454" spans="1:5">
      <c r="A454" t="s">
        <v>59</v>
      </c>
      <c r="B454" s="20" t="s">
        <v>35</v>
      </c>
      <c r="C454">
        <v>15</v>
      </c>
      <c r="D454" s="6" t="str">
        <f>VLOOKUP(Table5[[#This Row],[Term ID]],Vlookup_Term!A:B,2,FALSE)</f>
        <v>Spring 2019</v>
      </c>
      <c r="E454" s="7">
        <v>4.1999998092651367</v>
      </c>
    </row>
    <row r="455" spans="1:5">
      <c r="A455" t="s">
        <v>59</v>
      </c>
      <c r="B455" s="20" t="s">
        <v>36</v>
      </c>
      <c r="C455">
        <v>15</v>
      </c>
      <c r="D455" s="6" t="str">
        <f>VLOOKUP(Table5[[#This Row],[Term ID]],Vlookup_Term!A:B,2,FALSE)</f>
        <v>Spring 2019</v>
      </c>
      <c r="E455" s="7">
        <v>4.1999998092651367</v>
      </c>
    </row>
    <row r="456" spans="1:5">
      <c r="A456" t="s">
        <v>59</v>
      </c>
      <c r="B456" s="20" t="s">
        <v>37</v>
      </c>
      <c r="C456">
        <v>15</v>
      </c>
      <c r="D456" s="6" t="str">
        <f>VLOOKUP(Table5[[#This Row],[Term ID]],Vlookup_Term!A:B,2,FALSE)</f>
        <v>Spring 2019</v>
      </c>
      <c r="E456" s="7">
        <v>4.4000000953674316</v>
      </c>
    </row>
    <row r="457" spans="1:5">
      <c r="A457" t="s">
        <v>59</v>
      </c>
      <c r="B457" s="20" t="s">
        <v>38</v>
      </c>
      <c r="C457">
        <v>15</v>
      </c>
      <c r="D457" s="6" t="str">
        <f>VLOOKUP(Table5[[#This Row],[Term ID]],Vlookup_Term!A:B,2,FALSE)</f>
        <v>Spring 2019</v>
      </c>
      <c r="E457" s="7">
        <v>4.3000001907348633</v>
      </c>
    </row>
    <row r="458" spans="1:5">
      <c r="A458" t="s">
        <v>59</v>
      </c>
      <c r="B458" s="20" t="s">
        <v>39</v>
      </c>
      <c r="C458">
        <v>15</v>
      </c>
      <c r="D458" s="6" t="str">
        <f>VLOOKUP(Table5[[#This Row],[Term ID]],Vlookup_Term!A:B,2,FALSE)</f>
        <v>Spring 2019</v>
      </c>
      <c r="E458" s="7">
        <v>4.3000001907348633</v>
      </c>
    </row>
    <row r="459" spans="1:5">
      <c r="A459" t="s">
        <v>59</v>
      </c>
      <c r="B459" s="20" t="s">
        <v>40</v>
      </c>
      <c r="C459">
        <v>15</v>
      </c>
      <c r="D459" s="6" t="str">
        <f>VLOOKUP(Table5[[#This Row],[Term ID]],Vlookup_Term!A:B,2,FALSE)</f>
        <v>Spring 2019</v>
      </c>
      <c r="E459" s="7">
        <v>4.1999998092651367</v>
      </c>
    </row>
    <row r="460" spans="1:5">
      <c r="A460" t="s">
        <v>59</v>
      </c>
      <c r="B460" s="20" t="s">
        <v>41</v>
      </c>
      <c r="C460">
        <v>15</v>
      </c>
      <c r="D460" s="6" t="str">
        <f>VLOOKUP(Table5[[#This Row],[Term ID]],Vlookup_Term!A:B,2,FALSE)</f>
        <v>Spring 2019</v>
      </c>
      <c r="E460" s="7">
        <v>4.4000000953674316</v>
      </c>
    </row>
    <row r="461" spans="1:5">
      <c r="A461" t="s">
        <v>59</v>
      </c>
      <c r="B461" s="20" t="s">
        <v>42</v>
      </c>
      <c r="C461">
        <v>15</v>
      </c>
      <c r="D461" s="6" t="str">
        <f>VLOOKUP(Table5[[#This Row],[Term ID]],Vlookup_Term!A:B,2,FALSE)</f>
        <v>Spring 2019</v>
      </c>
      <c r="E461" s="7">
        <v>4.1999998092651367</v>
      </c>
    </row>
    <row r="462" spans="1:5">
      <c r="A462" t="s">
        <v>60</v>
      </c>
      <c r="B462" s="20" t="s">
        <v>33</v>
      </c>
      <c r="C462">
        <v>15</v>
      </c>
      <c r="D462" s="6" t="str">
        <f>VLOOKUP(Table5[[#This Row],[Term ID]],Vlookup_Term!A:B,2,FALSE)</f>
        <v>Spring 2019</v>
      </c>
      <c r="E462" s="7">
        <v>4.5999999046325684</v>
      </c>
    </row>
    <row r="463" spans="1:5">
      <c r="A463" t="s">
        <v>60</v>
      </c>
      <c r="B463" s="20" t="s">
        <v>34</v>
      </c>
      <c r="C463">
        <v>15</v>
      </c>
      <c r="D463" s="6" t="str">
        <f>VLOOKUP(Table5[[#This Row],[Term ID]],Vlookup_Term!A:B,2,FALSE)</f>
        <v>Spring 2019</v>
      </c>
      <c r="E463" s="7">
        <v>4.4000000953674316</v>
      </c>
    </row>
    <row r="464" spans="1:5">
      <c r="A464" t="s">
        <v>60</v>
      </c>
      <c r="B464" s="20" t="s">
        <v>35</v>
      </c>
      <c r="C464">
        <v>15</v>
      </c>
      <c r="D464" s="6" t="str">
        <f>VLOOKUP(Table5[[#This Row],[Term ID]],Vlookup_Term!A:B,2,FALSE)</f>
        <v>Spring 2019</v>
      </c>
      <c r="E464" s="7">
        <v>4.5</v>
      </c>
    </row>
    <row r="465" spans="1:5">
      <c r="A465" t="s">
        <v>60</v>
      </c>
      <c r="B465" s="20" t="s">
        <v>36</v>
      </c>
      <c r="C465">
        <v>15</v>
      </c>
      <c r="D465" s="6" t="str">
        <f>VLOOKUP(Table5[[#This Row],[Term ID]],Vlookup_Term!A:B,2,FALSE)</f>
        <v>Spring 2019</v>
      </c>
      <c r="E465" s="7">
        <v>4.4000000953674316</v>
      </c>
    </row>
    <row r="466" spans="1:5">
      <c r="A466" t="s">
        <v>60</v>
      </c>
      <c r="B466" s="20" t="s">
        <v>37</v>
      </c>
      <c r="C466">
        <v>15</v>
      </c>
      <c r="D466" s="6" t="str">
        <f>VLOOKUP(Table5[[#This Row],[Term ID]],Vlookup_Term!A:B,2,FALSE)</f>
        <v>Spring 2019</v>
      </c>
      <c r="E466" s="7">
        <v>4.5999999046325684</v>
      </c>
    </row>
    <row r="467" spans="1:5">
      <c r="A467" t="s">
        <v>60</v>
      </c>
      <c r="B467" s="20" t="s">
        <v>38</v>
      </c>
      <c r="C467">
        <v>15</v>
      </c>
      <c r="D467" s="6" t="str">
        <f>VLOOKUP(Table5[[#This Row],[Term ID]],Vlookup_Term!A:B,2,FALSE)</f>
        <v>Spring 2019</v>
      </c>
      <c r="E467" s="7">
        <v>4.5</v>
      </c>
    </row>
    <row r="468" spans="1:5">
      <c r="A468" t="s">
        <v>60</v>
      </c>
      <c r="B468" s="20" t="s">
        <v>39</v>
      </c>
      <c r="C468">
        <v>15</v>
      </c>
      <c r="D468" s="6" t="str">
        <f>VLOOKUP(Table5[[#This Row],[Term ID]],Vlookup_Term!A:B,2,FALSE)</f>
        <v>Spring 2019</v>
      </c>
      <c r="E468" s="7">
        <v>4.4000000953674316</v>
      </c>
    </row>
    <row r="469" spans="1:5">
      <c r="A469" t="s">
        <v>60</v>
      </c>
      <c r="B469" s="20" t="s">
        <v>40</v>
      </c>
      <c r="C469">
        <v>15</v>
      </c>
      <c r="D469" s="6" t="str">
        <f>VLOOKUP(Table5[[#This Row],[Term ID]],Vlookup_Term!A:B,2,FALSE)</f>
        <v>Spring 2019</v>
      </c>
      <c r="E469" s="7">
        <v>4.0999999046325684</v>
      </c>
    </row>
    <row r="470" spans="1:5">
      <c r="A470" t="s">
        <v>60</v>
      </c>
      <c r="B470" s="20" t="s">
        <v>41</v>
      </c>
      <c r="C470">
        <v>15</v>
      </c>
      <c r="D470" s="6" t="str">
        <f>VLOOKUP(Table5[[#This Row],[Term ID]],Vlookup_Term!A:B,2,FALSE)</f>
        <v>Spring 2019</v>
      </c>
      <c r="E470" s="7">
        <v>4.5999999046325684</v>
      </c>
    </row>
    <row r="471" spans="1:5">
      <c r="A471" t="s">
        <v>60</v>
      </c>
      <c r="B471" s="20" t="s">
        <v>42</v>
      </c>
      <c r="C471">
        <v>15</v>
      </c>
      <c r="D471" s="6" t="str">
        <f>VLOOKUP(Table5[[#This Row],[Term ID]],Vlookup_Term!A:B,2,FALSE)</f>
        <v>Spring 2019</v>
      </c>
      <c r="E471" s="7">
        <v>4.5</v>
      </c>
    </row>
  </sheetData>
  <sheetProtection algorithmName="SHA-512" hashValue="cNVbpW0MAQl6aJRb2T7R4A4w/vmORYwH9UPP4xJXD4QV1i5EcTk3YUfwgGjM68T1rOXCdUSK263/W0R+doPDQQ==" saltValue="oOxl4upQpKLgKMOij1IG6Q==" spinCount="100000" sheet="1" sort="0" autoFilter="0" pivotTables="0"/>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9CB28-B68F-194B-888D-C1A69EF7EFDF}">
  <dimension ref="A1:B52"/>
  <sheetViews>
    <sheetView workbookViewId="0">
      <selection activeCell="A142" sqref="A142:D301"/>
    </sheetView>
  </sheetViews>
  <sheetFormatPr baseColWidth="10" defaultRowHeight="16"/>
  <cols>
    <col min="1" max="1" width="21.6640625" bestFit="1" customWidth="1"/>
    <col min="2" max="2" width="8.6640625" bestFit="1" customWidth="1"/>
    <col min="3" max="3" width="11.33203125" bestFit="1" customWidth="1"/>
    <col min="4" max="4" width="10.83203125" bestFit="1" customWidth="1"/>
    <col min="5" max="5" width="8.6640625" bestFit="1" customWidth="1"/>
    <col min="6" max="6" width="11.33203125" bestFit="1" customWidth="1"/>
    <col min="8" max="8" width="8.6640625" bestFit="1" customWidth="1"/>
    <col min="9" max="9" width="11.33203125" bestFit="1" customWidth="1"/>
    <col min="10" max="10" width="10.83203125" bestFit="1" customWidth="1"/>
    <col min="11" max="11" width="8.6640625" bestFit="1" customWidth="1"/>
    <col min="12" max="12" width="11.33203125" bestFit="1" customWidth="1"/>
    <col min="13" max="13" width="10.83203125" bestFit="1" customWidth="1"/>
    <col min="14" max="14" width="8.6640625" bestFit="1" customWidth="1"/>
    <col min="15" max="15" width="11.33203125" bestFit="1" customWidth="1"/>
    <col min="16" max="17" width="10.83203125" bestFit="1" customWidth="1"/>
  </cols>
  <sheetData>
    <row r="1" spans="1:1">
      <c r="A1" s="34" t="s">
        <v>62</v>
      </c>
    </row>
    <row r="43" spans="1:2">
      <c r="A43" s="9" t="s">
        <v>61</v>
      </c>
      <c r="B43" s="9" t="s">
        <v>45</v>
      </c>
    </row>
    <row r="44" spans="1:2">
      <c r="A44" s="9" t="s">
        <v>45</v>
      </c>
      <c r="B44" t="s">
        <v>19</v>
      </c>
    </row>
    <row r="45" spans="1:2">
      <c r="A45" s="10" t="s">
        <v>60</v>
      </c>
      <c r="B45" s="12"/>
    </row>
    <row r="46" spans="1:2">
      <c r="A46" s="11" t="s">
        <v>35</v>
      </c>
      <c r="B46" s="12">
        <v>3.5</v>
      </c>
    </row>
    <row r="47" spans="1:2">
      <c r="A47" s="10" t="s">
        <v>59</v>
      </c>
      <c r="B47" s="12"/>
    </row>
    <row r="48" spans="1:2">
      <c r="A48" s="11" t="s">
        <v>35</v>
      </c>
      <c r="B48" s="12">
        <v>4.08</v>
      </c>
    </row>
    <row r="49" spans="1:2">
      <c r="A49" s="10" t="s">
        <v>58</v>
      </c>
      <c r="B49" s="12"/>
    </row>
    <row r="50" spans="1:2">
      <c r="A50" s="11" t="s">
        <v>35</v>
      </c>
      <c r="B50" s="12">
        <v>4.34</v>
      </c>
    </row>
    <row r="51" spans="1:2">
      <c r="A51" s="10" t="s">
        <v>57</v>
      </c>
      <c r="B51" s="12"/>
    </row>
    <row r="52" spans="1:2">
      <c r="A52" s="11" t="s">
        <v>35</v>
      </c>
      <c r="B52" s="12">
        <v>4.3</v>
      </c>
    </row>
  </sheetData>
  <sheetProtection algorithmName="SHA-512" hashValue="3+5OMk5uRQ+VXRp3nlLpA5Hm3wU4ox8jcKh1RoNDyC/cPfSificHT68eLNun8APSpQixAU/O3Dti4/7rQfRvFQ==" saltValue="6QuODH1Fd+FYle7JFBXP3A==" spinCount="100000" sheet="1" objects="1" scenarios="1" sort="0" autoFilter="0" pivotTables="0"/>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Response Rates</vt:lpstr>
      <vt:lpstr>Table_Means by Level</vt:lpstr>
      <vt:lpstr>Pivot Chart_Table by Level</vt:lpstr>
      <vt:lpstr>Table_Means by College</vt:lpstr>
      <vt:lpstr>Pivot Chart_Table by College</vt:lpstr>
      <vt:lpstr>Table_LAS Division</vt:lpstr>
      <vt:lpstr>Pivot_LAS by Division</vt:lpstr>
      <vt:lpstr>Table_ED Division</vt:lpstr>
      <vt:lpstr>Pivot_COE by Division</vt:lpstr>
      <vt:lpstr>Vlookup_Term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2019-11-07T19:09:00Z</dcterms:created>
  <dcterms:modified xsi:type="dcterms:W3CDTF">2019-11-07T22:47:33Z</dcterms:modified>
</cp:coreProperties>
</file>