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christianc\Downloads\"/>
    </mc:Choice>
  </mc:AlternateContent>
  <xr:revisionPtr revIDLastSave="0" documentId="13_ncr:1_{94601DA0-A970-4CC9-8C8D-6C4CEDCE953D}" xr6:coauthVersionLast="47" xr6:coauthVersionMax="47" xr10:uidLastSave="{00000000-0000-0000-0000-000000000000}"/>
  <bookViews>
    <workbookView xWindow="28680" yWindow="-165" windowWidth="29040" windowHeight="15840" xr2:uid="{00000000-000D-0000-FFFF-FFFF00000000}"/>
  </bookViews>
  <sheets>
    <sheet name="Contents" sheetId="1" r:id="rId1"/>
    <sheet name="All" sheetId="2" r:id="rId2"/>
    <sheet name="Male" sheetId="3" r:id="rId3"/>
    <sheet name="Female" sheetId="4" r:id="rId4"/>
    <sheet name="Unknown_Sex" sheetId="5" r:id="rId5"/>
    <sheet name="Resident" sheetId="6" r:id="rId6"/>
    <sheet name="Non_resident" sheetId="7" r:id="rId7"/>
    <sheet name="URM" sheetId="8" r:id="rId8"/>
    <sheet name="First_Generation" sheetId="9" r:id="rId9"/>
    <sheet name="Pell" sheetId="10" r:id="rId10"/>
    <sheet name="Legacy" sheetId="11" r:id="rId11"/>
    <sheet name="Nonresident" sheetId="12" r:id="rId12"/>
    <sheet name="Hispanic" sheetId="13" r:id="rId13"/>
    <sheet name="Asian" sheetId="14" r:id="rId14"/>
    <sheet name="Black" sheetId="15" r:id="rId15"/>
    <sheet name="American_Indian" sheetId="16" r:id="rId16"/>
    <sheet name="Pacific_Islander" sheetId="17" r:id="rId17"/>
    <sheet name="White" sheetId="18" r:id="rId18"/>
    <sheet name="Two_or_More_Races" sheetId="19" r:id="rId19"/>
    <sheet name="Unknown_Ethnicity" sheetId="20" r:id="rId20"/>
    <sheet name="Nonresident_Male" sheetId="21" r:id="rId21"/>
    <sheet name="Nonresident_Female" sheetId="22" r:id="rId22"/>
    <sheet name="Hispanic_Male" sheetId="23" r:id="rId23"/>
    <sheet name="Hispanic_Female" sheetId="24" r:id="rId24"/>
    <sheet name="Asian_Male" sheetId="25" r:id="rId25"/>
    <sheet name="Asian_Female" sheetId="26" r:id="rId26"/>
    <sheet name="Black_Male" sheetId="27" r:id="rId27"/>
    <sheet name="Black_Female" sheetId="28" r:id="rId28"/>
    <sheet name="American_Indian_Male" sheetId="29" r:id="rId29"/>
    <sheet name="American_Indian_Female" sheetId="30" r:id="rId30"/>
    <sheet name="Pacific_Islander_Male" sheetId="31" r:id="rId31"/>
    <sheet name="Pacific_Islander_Female" sheetId="32" r:id="rId32"/>
    <sheet name="White_Male" sheetId="33" r:id="rId33"/>
    <sheet name="White_Female" sheetId="34" r:id="rId34"/>
    <sheet name="Two_or_more_races_Male" sheetId="35" r:id="rId35"/>
    <sheet name="Two_or_more_races_Female" sheetId="36" r:id="rId36"/>
    <sheet name="Unknown_Male" sheetId="37" r:id="rId37"/>
    <sheet name="Unknown_Female" sheetId="38" r:id="rId38"/>
    <sheet name="URM_Male" sheetId="39" r:id="rId39"/>
    <sheet name="URM_Female" sheetId="40" r:id="rId40"/>
    <sheet name="First_Generation_Male" sheetId="41" r:id="rId41"/>
    <sheet name="First_Generation_Female" sheetId="42" r:id="rId42"/>
    <sheet name="Pell_Male" sheetId="43" r:id="rId43"/>
    <sheet name="Pell_Female" sheetId="44" r:id="rId44"/>
    <sheet name="Legacy_Male" sheetId="45" r:id="rId45"/>
    <sheet name="Legacy_Female" sheetId="46" r:id="rId46"/>
    <sheet name="Resident_Male" sheetId="47" r:id="rId47"/>
    <sheet name="Resident_Female" sheetId="48" r:id="rId48"/>
    <sheet name="Non_resident_Male" sheetId="49" r:id="rId49"/>
    <sheet name="Non_resident_Female" sheetId="50" r:id="rId50"/>
    <sheet name="Rural_School" sheetId="51" r:id="rId51"/>
    <sheet name="Non_Rural_School" sheetId="52" r:id="rId5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" i="1" l="1"/>
  <c r="A22" i="1"/>
  <c r="A13" i="1"/>
  <c r="A41" i="52"/>
  <c r="A41" i="51"/>
  <c r="A41" i="50"/>
  <c r="A41" i="49"/>
  <c r="A41" i="48"/>
  <c r="A41" i="47"/>
  <c r="A35" i="46"/>
  <c r="A33" i="45"/>
  <c r="A39" i="44"/>
  <c r="A39" i="43"/>
  <c r="A41" i="42"/>
  <c r="A41" i="41"/>
  <c r="A41" i="40"/>
  <c r="A41" i="39"/>
  <c r="A41" i="38"/>
  <c r="A41" i="37"/>
  <c r="A21" i="36"/>
  <c r="A17" i="35"/>
  <c r="A41" i="34"/>
  <c r="A41" i="33"/>
  <c r="A41" i="32"/>
  <c r="A41" i="31"/>
  <c r="A41" i="30"/>
  <c r="A41" i="29"/>
  <c r="A41" i="28"/>
  <c r="A41" i="27"/>
  <c r="A41" i="26"/>
  <c r="A41" i="25"/>
  <c r="A41" i="24"/>
  <c r="A41" i="23"/>
  <c r="A41" i="22"/>
  <c r="A41" i="21"/>
  <c r="A41" i="20"/>
  <c r="A21" i="19"/>
  <c r="A41" i="18"/>
  <c r="A41" i="17"/>
  <c r="A41" i="16"/>
  <c r="A41" i="15"/>
  <c r="A41" i="14"/>
  <c r="A41" i="13"/>
  <c r="A41" i="12"/>
  <c r="A35" i="11"/>
  <c r="A39" i="10"/>
  <c r="A41" i="9"/>
  <c r="A41" i="8"/>
  <c r="A41" i="7"/>
  <c r="A41" i="6"/>
  <c r="A17" i="5"/>
  <c r="A41" i="4"/>
  <c r="A41" i="3"/>
  <c r="A41" i="2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1" i="1"/>
  <c r="A20" i="1"/>
  <c r="A19" i="1"/>
  <c r="A18" i="1"/>
  <c r="A17" i="1"/>
  <c r="A16" i="1"/>
  <c r="A15" i="1"/>
  <c r="A14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<sst xmlns="http://schemas.openxmlformats.org/spreadsheetml/2006/main" count="7351" uniqueCount="93">
  <si>
    <t>Contents</t>
  </si>
  <si>
    <t>All</t>
  </si>
  <si>
    <t>Cohort</t>
  </si>
  <si>
    <t>type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</si>
  <si>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</si>
  <si>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</si>
  <si>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</si>
  <si>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</si>
  <si>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</si>
  <si>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</si>
  <si>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</si>
  <si>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</si>
  <si>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</si>
  <si>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</si>
  <si>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</si>
  <si>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</si>
  <si>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</si>
  <si>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</si>
  <si>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</si>
  <si>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</si>
  <si>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</si>
  <si>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</si>
  <si>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count</t>
  </si>
  <si>
    <t>percent</t>
  </si>
  <si>
    <t>Source: SCARF and Saturn Research tables</t>
  </si>
  <si>
    <t>Male</t>
  </si>
  <si>
    <t>Sex</t>
  </si>
  <si>
    <t>M</t>
  </si>
  <si>
    <t>Female</t>
  </si>
  <si>
    <t>F</t>
  </si>
  <si>
    <t>Unknown_Sex</t>
  </si>
  <si>
    <t>U</t>
  </si>
  <si>
    <t>Resident</t>
  </si>
  <si>
    <t>Residency</t>
  </si>
  <si>
    <t>Non_resident</t>
  </si>
  <si>
    <t>Non-Resident</t>
  </si>
  <si>
    <t>URM</t>
  </si>
  <si>
    <t>First_Generation</t>
  </si>
  <si>
    <t>First Generation</t>
  </si>
  <si>
    <t>First Gen</t>
  </si>
  <si>
    <t>Pell</t>
  </si>
  <si>
    <t>Pell Recipient</t>
  </si>
  <si>
    <t>Legacy</t>
  </si>
  <si>
    <t>Race</t>
  </si>
  <si>
    <t>Hispanic</t>
  </si>
  <si>
    <t>Asian</t>
  </si>
  <si>
    <t>Black</t>
  </si>
  <si>
    <t>Black/African American</t>
  </si>
  <si>
    <t>American_Indian</t>
  </si>
  <si>
    <t>American_Indian/Alaskan Native</t>
  </si>
  <si>
    <t>Pacific_Islander</t>
  </si>
  <si>
    <t>Pacific Islander</t>
  </si>
  <si>
    <t>White</t>
  </si>
  <si>
    <t>Two_or_More_Races</t>
  </si>
  <si>
    <t>Two or More ethnics</t>
  </si>
  <si>
    <t>Unknown_Ethnicity</t>
  </si>
  <si>
    <t>Unknown/Did Not Respond</t>
  </si>
  <si>
    <t>Hispanic_Male</t>
  </si>
  <si>
    <t>Hispanic_Female</t>
  </si>
  <si>
    <t>Asian_Male</t>
  </si>
  <si>
    <t>Asian_Female</t>
  </si>
  <si>
    <t>Black_Male</t>
  </si>
  <si>
    <t>Black_Female</t>
  </si>
  <si>
    <t>American_Indian_Male</t>
  </si>
  <si>
    <t>American_Indian_Female</t>
  </si>
  <si>
    <t>Pacific_Islander_Male</t>
  </si>
  <si>
    <t>Pacific_Islander_Female</t>
  </si>
  <si>
    <t>White_Male</t>
  </si>
  <si>
    <t>White_Female</t>
  </si>
  <si>
    <t>Two_or_more_races_Male</t>
  </si>
  <si>
    <t>Two_or_more_races_Female</t>
  </si>
  <si>
    <t>Unknown_Male</t>
  </si>
  <si>
    <t>Unknown_Female</t>
  </si>
  <si>
    <t>URM_Male</t>
  </si>
  <si>
    <t>URM_Female</t>
  </si>
  <si>
    <t>First_Generation_Male</t>
  </si>
  <si>
    <t>First_Generation_Female</t>
  </si>
  <si>
    <t>Pell_Male</t>
  </si>
  <si>
    <t>Pell_Female</t>
  </si>
  <si>
    <t>Legacy_Male</t>
  </si>
  <si>
    <t>Legacy_Female</t>
  </si>
  <si>
    <t>Resident_Male</t>
  </si>
  <si>
    <t>Resident_Female</t>
  </si>
  <si>
    <t>Non_resident_Male</t>
  </si>
  <si>
    <t>Non_resident_Female</t>
  </si>
  <si>
    <t>Rural_School</t>
  </si>
  <si>
    <t>Rurality</t>
  </si>
  <si>
    <t>Rural</t>
  </si>
  <si>
    <t>Non_Rural_School</t>
  </si>
  <si>
    <t>Not Rural</t>
  </si>
  <si>
    <t>Nonresident</t>
  </si>
  <si>
    <t>Nonresident_Male</t>
  </si>
  <si>
    <t>Nonresident_Female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</si>
</sst>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scheme val="minor"/>
    </font>
    <font>
      <u/>
      <sz val="11"/>
      <color theme="1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FF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BD3"/>
      </patternFill>
    </fill>
    <fill>
      <patternFill patternType="solid">
        <fgColor rgb="FFF5F7F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0" fontId="2" fillId="3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0" borderId="0" xfId="1"/>
    <xf numFmtId="0" fontId="2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3"/>
  <sheetViews>
    <sheetView tabSelected="1" workbookViewId="0"/>
  </sheetViews>
  <sheetFormatPr defaultColWidth="11.42578125" defaultRowHeight="15" x14ac:dyDescent="0.25"/>
  <sheetData>
    <row r="1" spans="1:1" x14ac:dyDescent="0.25">
      <c r="A1" s="2" t="s">
        <v>0</v>
      </c>
    </row>
    <row r="3" spans="1:1" x14ac:dyDescent="0.25">
      <c r="A3" s="1" t="str">
        <f>HYPERLINK("#All!A1", "All")</f>
        <v>All</v>
      </c>
    </row>
    <row r="4" spans="1:1" x14ac:dyDescent="0.25">
      <c r="A4" s="1" t="str">
        <f>HYPERLINK("#Male!A1", "Male")</f>
        <v>Male</v>
      </c>
    </row>
    <row r="5" spans="1:1" x14ac:dyDescent="0.25">
      <c r="A5" s="1" t="str">
        <f>HYPERLINK("#Female!A1", "Female")</f>
        <v>Female</v>
      </c>
    </row>
    <row r="6" spans="1:1" x14ac:dyDescent="0.25">
      <c r="A6" s="1" t="str">
        <f>HYPERLINK("#Unknown_Sex!A1", "Unknown_Sex")</f>
        <v>Unknown_Sex</v>
      </c>
    </row>
    <row r="7" spans="1:1" x14ac:dyDescent="0.25">
      <c r="A7" s="1" t="str">
        <f>HYPERLINK("#Resident!A1", "Resident")</f>
        <v>Resident</v>
      </c>
    </row>
    <row r="8" spans="1:1" x14ac:dyDescent="0.25">
      <c r="A8" s="1" t="str">
        <f>HYPERLINK("#Non_resident!A1", "Non_resident")</f>
        <v>Non_resident</v>
      </c>
    </row>
    <row r="9" spans="1:1" x14ac:dyDescent="0.25">
      <c r="A9" s="1" t="str">
        <f>HYPERLINK("#URM!A1", "URM")</f>
        <v>URM</v>
      </c>
    </row>
    <row r="10" spans="1:1" x14ac:dyDescent="0.25">
      <c r="A10" s="1" t="str">
        <f>HYPERLINK("#First_Generation!A1", "First_Generation")</f>
        <v>First_Generation</v>
      </c>
    </row>
    <row r="11" spans="1:1" x14ac:dyDescent="0.25">
      <c r="A11" s="1" t="str">
        <f>HYPERLINK("#Pell!A1", "Pell")</f>
        <v>Pell</v>
      </c>
    </row>
    <row r="12" spans="1:1" x14ac:dyDescent="0.25">
      <c r="A12" s="1" t="str">
        <f>HYPERLINK("#Legacy!A1", "Legacy")</f>
        <v>Legacy</v>
      </c>
    </row>
    <row r="13" spans="1:1" x14ac:dyDescent="0.25">
      <c r="A13" s="6" t="str">
        <f>HYPERLINK("#Nonresident!A1", "Nonresident")</f>
        <v>Nonresident</v>
      </c>
    </row>
    <row r="14" spans="1:1" x14ac:dyDescent="0.25">
      <c r="A14" s="1" t="str">
        <f>HYPERLINK("#Hispanic!A1", "Hispanic")</f>
        <v>Hispanic</v>
      </c>
    </row>
    <row r="15" spans="1:1" x14ac:dyDescent="0.25">
      <c r="A15" s="1" t="str">
        <f>HYPERLINK("#Asian!A1", "Asian")</f>
        <v>Asian</v>
      </c>
    </row>
    <row r="16" spans="1:1" x14ac:dyDescent="0.25">
      <c r="A16" s="1" t="str">
        <f>HYPERLINK("#Black!A1", "Black")</f>
        <v>Black</v>
      </c>
    </row>
    <row r="17" spans="1:1" x14ac:dyDescent="0.25">
      <c r="A17" s="1" t="str">
        <f>HYPERLINK("#American_Indian!A1", "American_Indian")</f>
        <v>American_Indian</v>
      </c>
    </row>
    <row r="18" spans="1:1" x14ac:dyDescent="0.25">
      <c r="A18" s="1" t="str">
        <f>HYPERLINK("#Pacific_Islander!A1", "Pacific_Islander")</f>
        <v>Pacific_Islander</v>
      </c>
    </row>
    <row r="19" spans="1:1" x14ac:dyDescent="0.25">
      <c r="A19" s="1" t="str">
        <f>HYPERLINK("#White!A1", "White")</f>
        <v>White</v>
      </c>
    </row>
    <row r="20" spans="1:1" x14ac:dyDescent="0.25">
      <c r="A20" s="1" t="str">
        <f>HYPERLINK("#Two_or_More_Races!A1", "Two_or_More_Races")</f>
        <v>Two_or_More_Races</v>
      </c>
    </row>
    <row r="21" spans="1:1" x14ac:dyDescent="0.25">
      <c r="A21" s="1" t="str">
        <f>HYPERLINK("#Unknown_Ethnicity!A1", "Unknown_Ethnicity")</f>
        <v>Unknown_Ethnicity</v>
      </c>
    </row>
    <row r="22" spans="1:1" x14ac:dyDescent="0.25">
      <c r="A22" s="6" t="str">
        <f>HYPERLINK("#Nonresident_Male!A1", "Nonresident_Male")</f>
        <v>Nonresident_Male</v>
      </c>
    </row>
    <row r="23" spans="1:1" x14ac:dyDescent="0.25">
      <c r="A23" s="6" t="str">
        <f>HYPERLINK("#Nonresident_Female!A1", "Nonresident_Female")</f>
        <v>Nonresident_Female</v>
      </c>
    </row>
    <row r="24" spans="1:1" x14ac:dyDescent="0.25">
      <c r="A24" s="1" t="str">
        <f>HYPERLINK("#Hispanic_Male!A1", "Hispanic_Male")</f>
        <v>Hispanic_Male</v>
      </c>
    </row>
    <row r="25" spans="1:1" x14ac:dyDescent="0.25">
      <c r="A25" s="1" t="str">
        <f>HYPERLINK("#Hispanic_Female!A1", "Hispanic_Female")</f>
        <v>Hispanic_Female</v>
      </c>
    </row>
    <row r="26" spans="1:1" x14ac:dyDescent="0.25">
      <c r="A26" s="1" t="str">
        <f>HYPERLINK("#Asian_Male!A1", "Asian_Male")</f>
        <v>Asian_Male</v>
      </c>
    </row>
    <row r="27" spans="1:1" x14ac:dyDescent="0.25">
      <c r="A27" s="1" t="str">
        <f>HYPERLINK("#Asian_Female!A1", "Asian_Female")</f>
        <v>Asian_Female</v>
      </c>
    </row>
    <row r="28" spans="1:1" x14ac:dyDescent="0.25">
      <c r="A28" s="1" t="str">
        <f>HYPERLINK("#Black_Male!A1", "Black_Male")</f>
        <v>Black_Male</v>
      </c>
    </row>
    <row r="29" spans="1:1" x14ac:dyDescent="0.25">
      <c r="A29" s="1" t="str">
        <f>HYPERLINK("#Black_Female!A1", "Black_Female")</f>
        <v>Black_Female</v>
      </c>
    </row>
    <row r="30" spans="1:1" x14ac:dyDescent="0.25">
      <c r="A30" s="1" t="str">
        <f>HYPERLINK("#American_Indian_Male!A1", "American_Indian_Male")</f>
        <v>American_Indian_Male</v>
      </c>
    </row>
    <row r="31" spans="1:1" x14ac:dyDescent="0.25">
      <c r="A31" s="1" t="str">
        <f>HYPERLINK("#American_Indian_Female!A1", "American_Indian_Female")</f>
        <v>American_Indian_Female</v>
      </c>
    </row>
    <row r="32" spans="1:1" x14ac:dyDescent="0.25">
      <c r="A32" s="1" t="str">
        <f>HYPERLINK("#Pacific_Islander_Male!A1", "Pacific_Islander_Male")</f>
        <v>Pacific_Islander_Male</v>
      </c>
    </row>
    <row r="33" spans="1:1" x14ac:dyDescent="0.25">
      <c r="A33" s="1" t="str">
        <f>HYPERLINK("#Pacific_Islander_Female!A1", "Pacific_Islander_Female")</f>
        <v>Pacific_Islander_Female</v>
      </c>
    </row>
    <row r="34" spans="1:1" x14ac:dyDescent="0.25">
      <c r="A34" s="1" t="str">
        <f>HYPERLINK("#White_Male!A1", "White_Male")</f>
        <v>White_Male</v>
      </c>
    </row>
    <row r="35" spans="1:1" x14ac:dyDescent="0.25">
      <c r="A35" s="1" t="str">
        <f>HYPERLINK("#White_Female!A1", "White_Female")</f>
        <v>White_Female</v>
      </c>
    </row>
    <row r="36" spans="1:1" x14ac:dyDescent="0.25">
      <c r="A36" s="1" t="str">
        <f>HYPERLINK("#Two_or_more_races_Male!A1", "Two_or_more_races_Male")</f>
        <v>Two_or_more_races_Male</v>
      </c>
    </row>
    <row r="37" spans="1:1" x14ac:dyDescent="0.25">
      <c r="A37" s="1" t="str">
        <f>HYPERLINK("#Two_or_more_races_Female!A1", "Two_or_more_races_Female")</f>
        <v>Two_or_more_races_Female</v>
      </c>
    </row>
    <row r="38" spans="1:1" x14ac:dyDescent="0.25">
      <c r="A38" s="1" t="str">
        <f>HYPERLINK("#Unknown_Male!A1", "Unknown_Male")</f>
        <v>Unknown_Male</v>
      </c>
    </row>
    <row r="39" spans="1:1" x14ac:dyDescent="0.25">
      <c r="A39" s="1" t="str">
        <f>HYPERLINK("#Unknown_Female!A1", "Unknown_Female")</f>
        <v>Unknown_Female</v>
      </c>
    </row>
    <row r="40" spans="1:1" x14ac:dyDescent="0.25">
      <c r="A40" s="1" t="str">
        <f>HYPERLINK("#URM_Male!A1", "URM_Male")</f>
        <v>URM_Male</v>
      </c>
    </row>
    <row r="41" spans="1:1" x14ac:dyDescent="0.25">
      <c r="A41" s="1" t="str">
        <f>HYPERLINK("#URM_Female!A1", "URM_Female")</f>
        <v>URM_Female</v>
      </c>
    </row>
    <row r="42" spans="1:1" x14ac:dyDescent="0.25">
      <c r="A42" s="1" t="str">
        <f>HYPERLINK("#First_Generation_Male!A1", "First_Generation_Male")</f>
        <v>First_Generation_Male</v>
      </c>
    </row>
    <row r="43" spans="1:1" x14ac:dyDescent="0.25">
      <c r="A43" s="1" t="str">
        <f>HYPERLINK("#First_Generation_Female!A1", "First_Generation_Female")</f>
        <v>First_Generation_Female</v>
      </c>
    </row>
    <row r="44" spans="1:1" x14ac:dyDescent="0.25">
      <c r="A44" s="1" t="str">
        <f>HYPERLINK("#Pell_Male!A1", "Pell_Male")</f>
        <v>Pell_Male</v>
      </c>
    </row>
    <row r="45" spans="1:1" x14ac:dyDescent="0.25">
      <c r="A45" s="1" t="str">
        <f>HYPERLINK("#Pell_Female!A1", "Pell_Female")</f>
        <v>Pell_Female</v>
      </c>
    </row>
    <row r="46" spans="1:1" x14ac:dyDescent="0.25">
      <c r="A46" s="1" t="str">
        <f>HYPERLINK("#Legacy_Male!A1", "Legacy_Male")</f>
        <v>Legacy_Male</v>
      </c>
    </row>
    <row r="47" spans="1:1" x14ac:dyDescent="0.25">
      <c r="A47" s="1" t="str">
        <f>HYPERLINK("#Legacy_Female!A1", "Legacy_Female")</f>
        <v>Legacy_Female</v>
      </c>
    </row>
    <row r="48" spans="1:1" x14ac:dyDescent="0.25">
      <c r="A48" s="1" t="str">
        <f>HYPERLINK("#Resident_Male!A1", "Resident_Male")</f>
        <v>Resident_Male</v>
      </c>
    </row>
    <row r="49" spans="1:1" x14ac:dyDescent="0.25">
      <c r="A49" s="1" t="str">
        <f>HYPERLINK("#Resident_Female!A1", "Resident_Female")</f>
        <v>Resident_Female</v>
      </c>
    </row>
    <row r="50" spans="1:1" x14ac:dyDescent="0.25">
      <c r="A50" s="1" t="str">
        <f>HYPERLINK("#Non_resident_Male!A1", "Non_resident_Male")</f>
        <v>Non_resident_Male</v>
      </c>
    </row>
    <row r="51" spans="1:1" x14ac:dyDescent="0.25">
      <c r="A51" s="1" t="str">
        <f>HYPERLINK("#Non_resident_Female!A1", "Non_resident_Female")</f>
        <v>Non_resident_Female</v>
      </c>
    </row>
    <row r="52" spans="1:1" x14ac:dyDescent="0.25">
      <c r="A52" s="1" t="str">
        <f>HYPERLINK("#Rural_School!A1", "Rural_School")</f>
        <v>Rural_School</v>
      </c>
    </row>
    <row r="53" spans="1:1" x14ac:dyDescent="0.25">
      <c r="A53" s="1" t="str">
        <f>HYPERLINK("#Non_Rural_School!A1", "Non_Rural_School")</f>
        <v>Non_Rural_School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9"/>
  <sheetViews>
    <sheetView workbookViewId="0"/>
  </sheetViews>
  <sheetFormatPr defaultColWidth="11.42578125" defaultRowHeight="15" x14ac:dyDescent="0.25"/>
  <cols>
    <col min="1" max="1" width="40.7109375" customWidth="1"/>
    <col min="2" max="2" width="14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41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4</v>
      </c>
      <c r="B4" t="s">
        <v>41</v>
      </c>
      <c r="C4" t="s">
        <v>22</v>
      </c>
      <c r="D4">
        <v>321</v>
      </c>
      <c r="E4">
        <v>212</v>
      </c>
      <c r="F4">
        <v>163</v>
      </c>
      <c r="G4">
        <v>148</v>
      </c>
      <c r="H4">
        <v>92</v>
      </c>
      <c r="I4">
        <v>45</v>
      </c>
      <c r="J4">
        <v>17</v>
      </c>
      <c r="K4">
        <v>11</v>
      </c>
      <c r="L4">
        <v>5</v>
      </c>
      <c r="M4">
        <v>6</v>
      </c>
      <c r="N4">
        <v>3</v>
      </c>
      <c r="O4">
        <v>3</v>
      </c>
      <c r="P4">
        <v>1</v>
      </c>
      <c r="Q4">
        <v>1</v>
      </c>
      <c r="R4">
        <v>3</v>
      </c>
      <c r="S4">
        <v>1</v>
      </c>
    </row>
    <row r="5" spans="1:21" x14ac:dyDescent="0.25">
      <c r="A5" t="s">
        <v>4</v>
      </c>
      <c r="B5" t="s">
        <v>41</v>
      </c>
      <c r="C5" t="s">
        <v>23</v>
      </c>
      <c r="D5">
        <v>100</v>
      </c>
      <c r="E5">
        <v>66.040000000000006</v>
      </c>
      <c r="F5">
        <v>50.78</v>
      </c>
      <c r="G5">
        <v>46.11</v>
      </c>
      <c r="H5">
        <v>28.66</v>
      </c>
      <c r="I5">
        <v>14.02</v>
      </c>
      <c r="J5">
        <v>5.3</v>
      </c>
      <c r="K5">
        <v>3.43</v>
      </c>
      <c r="L5">
        <v>1.56</v>
      </c>
      <c r="M5">
        <v>1.87</v>
      </c>
      <c r="N5">
        <v>0.93</v>
      </c>
      <c r="O5">
        <v>0.93</v>
      </c>
      <c r="P5">
        <v>0.31</v>
      </c>
      <c r="Q5">
        <v>0.31</v>
      </c>
      <c r="R5">
        <v>0.93</v>
      </c>
      <c r="S5">
        <v>0.31</v>
      </c>
    </row>
    <row r="6" spans="1:21" x14ac:dyDescent="0.25">
      <c r="A6" t="s">
        <v>5</v>
      </c>
      <c r="B6" t="s">
        <v>41</v>
      </c>
      <c r="C6" t="s">
        <v>22</v>
      </c>
      <c r="E6">
        <v>301</v>
      </c>
      <c r="F6">
        <v>220</v>
      </c>
      <c r="G6">
        <v>187</v>
      </c>
      <c r="H6">
        <v>167</v>
      </c>
      <c r="I6">
        <v>116</v>
      </c>
      <c r="J6">
        <v>44</v>
      </c>
      <c r="K6">
        <v>22</v>
      </c>
      <c r="L6">
        <v>8</v>
      </c>
      <c r="M6">
        <v>5</v>
      </c>
      <c r="N6">
        <v>3</v>
      </c>
      <c r="O6">
        <v>2</v>
      </c>
      <c r="P6">
        <v>2</v>
      </c>
      <c r="Q6">
        <v>2</v>
      </c>
      <c r="R6">
        <v>1</v>
      </c>
      <c r="S6">
        <v>2</v>
      </c>
      <c r="T6">
        <v>2</v>
      </c>
    </row>
    <row r="7" spans="1:21" x14ac:dyDescent="0.25">
      <c r="A7" t="s">
        <v>5</v>
      </c>
      <c r="B7" t="s">
        <v>41</v>
      </c>
      <c r="C7" t="s">
        <v>23</v>
      </c>
      <c r="E7">
        <v>100</v>
      </c>
      <c r="F7">
        <v>73.09</v>
      </c>
      <c r="G7">
        <v>62.13</v>
      </c>
      <c r="H7">
        <v>55.48</v>
      </c>
      <c r="I7">
        <v>38.54</v>
      </c>
      <c r="J7">
        <v>14.62</v>
      </c>
      <c r="K7">
        <v>7.31</v>
      </c>
      <c r="L7">
        <v>2.66</v>
      </c>
      <c r="M7">
        <v>1.66</v>
      </c>
      <c r="N7">
        <v>1</v>
      </c>
      <c r="O7">
        <v>0.66</v>
      </c>
      <c r="P7">
        <v>0.66</v>
      </c>
      <c r="Q7">
        <v>0.66</v>
      </c>
      <c r="R7">
        <v>0.33</v>
      </c>
      <c r="S7">
        <v>0.66</v>
      </c>
      <c r="T7">
        <v>0.66</v>
      </c>
    </row>
    <row r="8" spans="1:21" x14ac:dyDescent="0.25">
      <c r="A8" t="s">
        <v>6</v>
      </c>
      <c r="B8" t="s">
        <v>41</v>
      </c>
      <c r="C8" t="s">
        <v>22</v>
      </c>
      <c r="F8">
        <v>285</v>
      </c>
      <c r="G8">
        <v>223</v>
      </c>
      <c r="H8">
        <v>186</v>
      </c>
      <c r="I8">
        <v>168</v>
      </c>
      <c r="J8">
        <v>111</v>
      </c>
      <c r="K8">
        <v>29</v>
      </c>
      <c r="L8">
        <v>12</v>
      </c>
      <c r="M8">
        <v>5</v>
      </c>
      <c r="N8">
        <v>3</v>
      </c>
      <c r="O8">
        <v>2</v>
      </c>
      <c r="P8">
        <v>1</v>
      </c>
    </row>
    <row r="9" spans="1:21" x14ac:dyDescent="0.25">
      <c r="A9" t="s">
        <v>6</v>
      </c>
      <c r="B9" t="s">
        <v>41</v>
      </c>
      <c r="C9" t="s">
        <v>23</v>
      </c>
      <c r="F9">
        <v>100</v>
      </c>
      <c r="G9">
        <v>78.25</v>
      </c>
      <c r="H9">
        <v>65.260000000000005</v>
      </c>
      <c r="I9">
        <v>58.95</v>
      </c>
      <c r="J9">
        <v>38.950000000000003</v>
      </c>
      <c r="K9">
        <v>10.18</v>
      </c>
      <c r="L9">
        <v>4.21</v>
      </c>
      <c r="M9">
        <v>1.75</v>
      </c>
      <c r="N9">
        <v>1.05</v>
      </c>
      <c r="O9">
        <v>0.7</v>
      </c>
      <c r="P9">
        <v>0.35</v>
      </c>
    </row>
    <row r="10" spans="1:21" x14ac:dyDescent="0.25">
      <c r="A10" t="s">
        <v>7</v>
      </c>
      <c r="B10" t="s">
        <v>41</v>
      </c>
      <c r="C10" t="s">
        <v>22</v>
      </c>
      <c r="G10">
        <v>361</v>
      </c>
      <c r="H10">
        <v>271</v>
      </c>
      <c r="I10">
        <v>236</v>
      </c>
      <c r="J10">
        <v>208</v>
      </c>
      <c r="K10">
        <v>140</v>
      </c>
      <c r="L10">
        <v>46</v>
      </c>
      <c r="M10">
        <v>23</v>
      </c>
      <c r="N10">
        <v>11</v>
      </c>
      <c r="O10">
        <v>7</v>
      </c>
      <c r="P10">
        <v>6</v>
      </c>
      <c r="Q10">
        <v>2</v>
      </c>
      <c r="R10">
        <v>3</v>
      </c>
      <c r="S10">
        <v>1</v>
      </c>
      <c r="T10">
        <v>2</v>
      </c>
      <c r="U10">
        <v>1</v>
      </c>
    </row>
    <row r="11" spans="1:21" x14ac:dyDescent="0.25">
      <c r="A11" t="s">
        <v>7</v>
      </c>
      <c r="B11" t="s">
        <v>41</v>
      </c>
      <c r="C11" t="s">
        <v>23</v>
      </c>
      <c r="G11">
        <v>100</v>
      </c>
      <c r="H11">
        <v>75.069999999999993</v>
      </c>
      <c r="I11">
        <v>65.37</v>
      </c>
      <c r="J11">
        <v>57.62</v>
      </c>
      <c r="K11">
        <v>38.78</v>
      </c>
      <c r="L11">
        <v>12.74</v>
      </c>
      <c r="M11">
        <v>6.37</v>
      </c>
      <c r="N11">
        <v>3.05</v>
      </c>
      <c r="O11">
        <v>1.94</v>
      </c>
      <c r="P11">
        <v>1.66</v>
      </c>
      <c r="Q11">
        <v>0.55000000000000004</v>
      </c>
      <c r="R11">
        <v>0.83</v>
      </c>
      <c r="S11">
        <v>0.28000000000000003</v>
      </c>
      <c r="T11">
        <v>0.55000000000000004</v>
      </c>
      <c r="U11">
        <v>0.28000000000000003</v>
      </c>
    </row>
    <row r="12" spans="1:21" x14ac:dyDescent="0.25">
      <c r="A12" t="s">
        <v>8</v>
      </c>
      <c r="B12" t="s">
        <v>41</v>
      </c>
      <c r="C12" t="s">
        <v>22</v>
      </c>
      <c r="H12">
        <v>356</v>
      </c>
      <c r="I12">
        <v>289</v>
      </c>
      <c r="J12">
        <v>249</v>
      </c>
      <c r="K12">
        <v>216</v>
      </c>
      <c r="L12">
        <v>129</v>
      </c>
      <c r="M12">
        <v>35</v>
      </c>
      <c r="N12">
        <v>20</v>
      </c>
      <c r="O12">
        <v>8</v>
      </c>
      <c r="P12">
        <v>5</v>
      </c>
      <c r="Q12">
        <v>3</v>
      </c>
      <c r="R12">
        <v>2</v>
      </c>
      <c r="S12">
        <v>2</v>
      </c>
      <c r="T12">
        <v>1</v>
      </c>
      <c r="U12">
        <v>1</v>
      </c>
    </row>
    <row r="13" spans="1:21" x14ac:dyDescent="0.25">
      <c r="A13" t="s">
        <v>8</v>
      </c>
      <c r="B13" t="s">
        <v>41</v>
      </c>
      <c r="C13" t="s">
        <v>23</v>
      </c>
      <c r="H13">
        <v>100</v>
      </c>
      <c r="I13">
        <v>81.180000000000007</v>
      </c>
      <c r="J13">
        <v>69.94</v>
      </c>
      <c r="K13">
        <v>60.67</v>
      </c>
      <c r="L13">
        <v>36.24</v>
      </c>
      <c r="M13">
        <v>9.83</v>
      </c>
      <c r="N13">
        <v>5.62</v>
      </c>
      <c r="O13">
        <v>2.25</v>
      </c>
      <c r="P13">
        <v>1.4</v>
      </c>
      <c r="Q13">
        <v>0.84</v>
      </c>
      <c r="R13">
        <v>0.56000000000000005</v>
      </c>
      <c r="S13">
        <v>0.56000000000000005</v>
      </c>
      <c r="T13">
        <v>0.28000000000000003</v>
      </c>
      <c r="U13">
        <v>0.28000000000000003</v>
      </c>
    </row>
    <row r="14" spans="1:21" x14ac:dyDescent="0.25">
      <c r="A14" t="s">
        <v>9</v>
      </c>
      <c r="B14" t="s">
        <v>41</v>
      </c>
      <c r="C14" t="s">
        <v>22</v>
      </c>
      <c r="I14">
        <v>432</v>
      </c>
      <c r="J14">
        <v>328</v>
      </c>
      <c r="K14">
        <v>273</v>
      </c>
      <c r="L14">
        <v>238</v>
      </c>
      <c r="M14">
        <v>143</v>
      </c>
      <c r="N14">
        <v>45</v>
      </c>
      <c r="O14">
        <v>16</v>
      </c>
      <c r="P14">
        <v>11</v>
      </c>
      <c r="Q14">
        <v>4</v>
      </c>
      <c r="R14">
        <v>3</v>
      </c>
      <c r="S14">
        <v>2</v>
      </c>
      <c r="T14">
        <v>1</v>
      </c>
      <c r="U14">
        <v>1</v>
      </c>
    </row>
    <row r="15" spans="1:21" x14ac:dyDescent="0.25">
      <c r="A15" t="s">
        <v>9</v>
      </c>
      <c r="B15" t="s">
        <v>41</v>
      </c>
      <c r="C15" t="s">
        <v>23</v>
      </c>
      <c r="I15">
        <v>100</v>
      </c>
      <c r="J15">
        <v>75.930000000000007</v>
      </c>
      <c r="K15">
        <v>63.19</v>
      </c>
      <c r="L15">
        <v>55.09</v>
      </c>
      <c r="M15">
        <v>33.1</v>
      </c>
      <c r="N15">
        <v>10.42</v>
      </c>
      <c r="O15">
        <v>3.7</v>
      </c>
      <c r="P15">
        <v>2.5499999999999998</v>
      </c>
      <c r="Q15">
        <v>0.93</v>
      </c>
      <c r="R15">
        <v>0.69</v>
      </c>
      <c r="S15">
        <v>0.46</v>
      </c>
      <c r="T15">
        <v>0.23</v>
      </c>
      <c r="U15">
        <v>0.23</v>
      </c>
    </row>
    <row r="16" spans="1:21" x14ac:dyDescent="0.25">
      <c r="A16" t="s">
        <v>10</v>
      </c>
      <c r="B16" t="s">
        <v>41</v>
      </c>
      <c r="C16" t="s">
        <v>22</v>
      </c>
      <c r="J16">
        <v>530</v>
      </c>
      <c r="K16">
        <v>375</v>
      </c>
      <c r="L16">
        <v>294</v>
      </c>
      <c r="M16">
        <v>268</v>
      </c>
      <c r="N16">
        <v>148</v>
      </c>
      <c r="O16">
        <v>44</v>
      </c>
      <c r="P16">
        <v>15</v>
      </c>
      <c r="Q16">
        <v>17</v>
      </c>
      <c r="R16">
        <v>7</v>
      </c>
      <c r="S16">
        <v>5</v>
      </c>
      <c r="T16">
        <v>1</v>
      </c>
      <c r="U16">
        <v>1</v>
      </c>
    </row>
    <row r="17" spans="1:21" x14ac:dyDescent="0.25">
      <c r="A17" t="s">
        <v>10</v>
      </c>
      <c r="B17" t="s">
        <v>41</v>
      </c>
      <c r="C17" t="s">
        <v>23</v>
      </c>
      <c r="J17">
        <v>100</v>
      </c>
      <c r="K17">
        <v>70.75</v>
      </c>
      <c r="L17">
        <v>55.47</v>
      </c>
      <c r="M17">
        <v>50.57</v>
      </c>
      <c r="N17">
        <v>27.92</v>
      </c>
      <c r="O17">
        <v>8.3000000000000007</v>
      </c>
      <c r="P17">
        <v>2.83</v>
      </c>
      <c r="Q17">
        <v>3.21</v>
      </c>
      <c r="R17">
        <v>1.32</v>
      </c>
      <c r="S17">
        <v>0.94</v>
      </c>
      <c r="T17">
        <v>0.19</v>
      </c>
      <c r="U17">
        <v>0.19</v>
      </c>
    </row>
    <row r="18" spans="1:21" x14ac:dyDescent="0.25">
      <c r="A18" t="s">
        <v>11</v>
      </c>
      <c r="B18" t="s">
        <v>41</v>
      </c>
      <c r="C18" t="s">
        <v>22</v>
      </c>
      <c r="K18">
        <v>530</v>
      </c>
      <c r="L18">
        <v>382</v>
      </c>
      <c r="M18">
        <v>315</v>
      </c>
      <c r="N18">
        <v>286</v>
      </c>
      <c r="O18">
        <v>157</v>
      </c>
      <c r="P18">
        <v>62</v>
      </c>
      <c r="Q18">
        <v>21</v>
      </c>
      <c r="R18">
        <v>11</v>
      </c>
      <c r="S18">
        <v>1</v>
      </c>
      <c r="T18">
        <v>2</v>
      </c>
      <c r="U18">
        <v>1</v>
      </c>
    </row>
    <row r="19" spans="1:21" x14ac:dyDescent="0.25">
      <c r="A19" t="s">
        <v>11</v>
      </c>
      <c r="B19" t="s">
        <v>41</v>
      </c>
      <c r="C19" t="s">
        <v>23</v>
      </c>
      <c r="K19">
        <v>100</v>
      </c>
      <c r="L19">
        <v>72.08</v>
      </c>
      <c r="M19">
        <v>59.43</v>
      </c>
      <c r="N19">
        <v>53.96</v>
      </c>
      <c r="O19">
        <v>29.62</v>
      </c>
      <c r="P19">
        <v>11.7</v>
      </c>
      <c r="Q19">
        <v>3.96</v>
      </c>
      <c r="R19">
        <v>2.08</v>
      </c>
      <c r="S19">
        <v>0.19</v>
      </c>
      <c r="T19">
        <v>0.38</v>
      </c>
      <c r="U19">
        <v>0.19</v>
      </c>
    </row>
    <row r="20" spans="1:21" x14ac:dyDescent="0.25">
      <c r="A20" t="s">
        <v>12</v>
      </c>
      <c r="B20" t="s">
        <v>41</v>
      </c>
      <c r="C20" t="s">
        <v>22</v>
      </c>
      <c r="L20">
        <v>531</v>
      </c>
      <c r="M20">
        <v>379</v>
      </c>
      <c r="N20">
        <v>314</v>
      </c>
      <c r="O20">
        <v>276</v>
      </c>
      <c r="P20">
        <v>153</v>
      </c>
      <c r="Q20">
        <v>65</v>
      </c>
      <c r="R20">
        <v>23</v>
      </c>
      <c r="S20">
        <v>14</v>
      </c>
      <c r="T20">
        <v>6</v>
      </c>
      <c r="U20">
        <v>4</v>
      </c>
    </row>
    <row r="21" spans="1:21" x14ac:dyDescent="0.25">
      <c r="A21" t="s">
        <v>12</v>
      </c>
      <c r="B21" t="s">
        <v>41</v>
      </c>
      <c r="C21" t="s">
        <v>23</v>
      </c>
      <c r="L21">
        <v>100</v>
      </c>
      <c r="M21">
        <v>71.37</v>
      </c>
      <c r="N21">
        <v>59.13</v>
      </c>
      <c r="O21">
        <v>51.98</v>
      </c>
      <c r="P21">
        <v>28.81</v>
      </c>
      <c r="Q21">
        <v>12.24</v>
      </c>
      <c r="R21">
        <v>4.33</v>
      </c>
      <c r="S21">
        <v>2.64</v>
      </c>
      <c r="T21">
        <v>1.1299999999999999</v>
      </c>
      <c r="U21">
        <v>0.75</v>
      </c>
    </row>
    <row r="22" spans="1:21" x14ac:dyDescent="0.25">
      <c r="A22" t="s">
        <v>13</v>
      </c>
      <c r="B22" t="s">
        <v>41</v>
      </c>
      <c r="C22" t="s">
        <v>22</v>
      </c>
      <c r="M22">
        <v>401</v>
      </c>
      <c r="N22">
        <v>285</v>
      </c>
      <c r="O22">
        <v>232</v>
      </c>
      <c r="P22">
        <v>210</v>
      </c>
      <c r="Q22">
        <v>109</v>
      </c>
      <c r="R22">
        <v>36</v>
      </c>
      <c r="S22">
        <v>14</v>
      </c>
      <c r="T22">
        <v>4</v>
      </c>
      <c r="U22">
        <v>2</v>
      </c>
    </row>
    <row r="23" spans="1:21" x14ac:dyDescent="0.25">
      <c r="A23" t="s">
        <v>13</v>
      </c>
      <c r="B23" t="s">
        <v>41</v>
      </c>
      <c r="C23" t="s">
        <v>23</v>
      </c>
      <c r="M23">
        <v>100</v>
      </c>
      <c r="N23">
        <v>71.069999999999993</v>
      </c>
      <c r="O23">
        <v>57.86</v>
      </c>
      <c r="P23">
        <v>52.37</v>
      </c>
      <c r="Q23">
        <v>27.18</v>
      </c>
      <c r="R23">
        <v>8.98</v>
      </c>
      <c r="S23">
        <v>3.49</v>
      </c>
      <c r="T23">
        <v>1</v>
      </c>
      <c r="U23">
        <v>0.5</v>
      </c>
    </row>
    <row r="24" spans="1:21" x14ac:dyDescent="0.25">
      <c r="A24" t="s">
        <v>14</v>
      </c>
      <c r="B24" t="s">
        <v>41</v>
      </c>
      <c r="C24" t="s">
        <v>22</v>
      </c>
      <c r="N24">
        <v>415</v>
      </c>
      <c r="O24">
        <v>290</v>
      </c>
      <c r="P24">
        <v>248</v>
      </c>
      <c r="Q24">
        <v>222</v>
      </c>
      <c r="R24">
        <v>104</v>
      </c>
      <c r="S24">
        <v>43</v>
      </c>
      <c r="T24">
        <v>17</v>
      </c>
      <c r="U24">
        <v>9</v>
      </c>
    </row>
    <row r="25" spans="1:21" x14ac:dyDescent="0.25">
      <c r="A25" t="s">
        <v>14</v>
      </c>
      <c r="B25" t="s">
        <v>41</v>
      </c>
      <c r="C25" t="s">
        <v>23</v>
      </c>
      <c r="N25">
        <v>100</v>
      </c>
      <c r="O25">
        <v>69.88</v>
      </c>
      <c r="P25">
        <v>59.76</v>
      </c>
      <c r="Q25">
        <v>53.49</v>
      </c>
      <c r="R25">
        <v>25.06</v>
      </c>
      <c r="S25">
        <v>10.36</v>
      </c>
      <c r="T25">
        <v>4.0999999999999996</v>
      </c>
      <c r="U25">
        <v>2.17</v>
      </c>
    </row>
    <row r="26" spans="1:21" x14ac:dyDescent="0.25">
      <c r="A26" t="s">
        <v>15</v>
      </c>
      <c r="B26" t="s">
        <v>41</v>
      </c>
      <c r="C26" t="s">
        <v>22</v>
      </c>
      <c r="O26">
        <v>415</v>
      </c>
      <c r="P26">
        <v>316</v>
      </c>
      <c r="Q26">
        <v>252</v>
      </c>
      <c r="R26">
        <v>216</v>
      </c>
      <c r="S26">
        <v>108</v>
      </c>
      <c r="T26">
        <v>31</v>
      </c>
      <c r="U26">
        <v>14</v>
      </c>
    </row>
    <row r="27" spans="1:21" x14ac:dyDescent="0.25">
      <c r="A27" t="s">
        <v>15</v>
      </c>
      <c r="B27" t="s">
        <v>41</v>
      </c>
      <c r="C27" t="s">
        <v>23</v>
      </c>
      <c r="O27">
        <v>100</v>
      </c>
      <c r="P27">
        <v>76.14</v>
      </c>
      <c r="Q27">
        <v>60.72</v>
      </c>
      <c r="R27">
        <v>52.05</v>
      </c>
      <c r="S27">
        <v>26.02</v>
      </c>
      <c r="T27">
        <v>7.47</v>
      </c>
      <c r="U27">
        <v>3.37</v>
      </c>
    </row>
    <row r="28" spans="1:21" x14ac:dyDescent="0.25">
      <c r="A28" t="s">
        <v>16</v>
      </c>
      <c r="B28" t="s">
        <v>41</v>
      </c>
      <c r="C28" t="s">
        <v>22</v>
      </c>
      <c r="P28">
        <v>377</v>
      </c>
      <c r="Q28">
        <v>277</v>
      </c>
      <c r="R28">
        <v>214</v>
      </c>
      <c r="S28">
        <v>201</v>
      </c>
      <c r="T28">
        <v>86</v>
      </c>
      <c r="U28">
        <v>29</v>
      </c>
    </row>
    <row r="29" spans="1:21" x14ac:dyDescent="0.25">
      <c r="A29" t="s">
        <v>16</v>
      </c>
      <c r="B29" t="s">
        <v>41</v>
      </c>
      <c r="C29" t="s">
        <v>23</v>
      </c>
      <c r="P29">
        <v>100</v>
      </c>
      <c r="Q29">
        <v>73.47</v>
      </c>
      <c r="R29">
        <v>56.76</v>
      </c>
      <c r="S29">
        <v>53.32</v>
      </c>
      <c r="T29">
        <v>22.81</v>
      </c>
      <c r="U29">
        <v>7.69</v>
      </c>
    </row>
    <row r="30" spans="1:21" x14ac:dyDescent="0.25">
      <c r="A30" t="s">
        <v>17</v>
      </c>
      <c r="B30" t="s">
        <v>41</v>
      </c>
      <c r="C30" t="s">
        <v>22</v>
      </c>
      <c r="Q30">
        <v>349</v>
      </c>
      <c r="R30">
        <v>237</v>
      </c>
      <c r="S30">
        <v>188</v>
      </c>
      <c r="T30">
        <v>152</v>
      </c>
      <c r="U30">
        <v>54</v>
      </c>
    </row>
    <row r="31" spans="1:21" x14ac:dyDescent="0.25">
      <c r="A31" t="s">
        <v>17</v>
      </c>
      <c r="B31" t="s">
        <v>41</v>
      </c>
      <c r="C31" t="s">
        <v>23</v>
      </c>
      <c r="Q31">
        <v>100</v>
      </c>
      <c r="R31">
        <v>67.91</v>
      </c>
      <c r="S31">
        <v>53.87</v>
      </c>
      <c r="T31">
        <v>43.55</v>
      </c>
      <c r="U31">
        <v>15.47</v>
      </c>
    </row>
    <row r="32" spans="1:21" x14ac:dyDescent="0.25">
      <c r="A32" t="s">
        <v>18</v>
      </c>
      <c r="B32" t="s">
        <v>41</v>
      </c>
      <c r="C32" t="s">
        <v>22</v>
      </c>
      <c r="R32">
        <v>349</v>
      </c>
      <c r="S32">
        <v>257</v>
      </c>
      <c r="T32">
        <v>220</v>
      </c>
      <c r="U32">
        <v>180</v>
      </c>
    </row>
    <row r="33" spans="1:21" x14ac:dyDescent="0.25">
      <c r="A33" t="s">
        <v>18</v>
      </c>
      <c r="B33" t="s">
        <v>41</v>
      </c>
      <c r="C33" t="s">
        <v>23</v>
      </c>
      <c r="R33">
        <v>100</v>
      </c>
      <c r="S33">
        <v>73.64</v>
      </c>
      <c r="T33">
        <v>63.04</v>
      </c>
      <c r="U33">
        <v>51.58</v>
      </c>
    </row>
    <row r="34" spans="1:21" x14ac:dyDescent="0.25">
      <c r="A34" t="s">
        <v>19</v>
      </c>
      <c r="B34" t="s">
        <v>41</v>
      </c>
      <c r="C34" t="s">
        <v>22</v>
      </c>
      <c r="S34">
        <v>334</v>
      </c>
      <c r="T34">
        <v>241</v>
      </c>
      <c r="U34">
        <v>195</v>
      </c>
    </row>
    <row r="35" spans="1:21" x14ac:dyDescent="0.25">
      <c r="A35" t="s">
        <v>19</v>
      </c>
      <c r="B35" t="s">
        <v>41</v>
      </c>
      <c r="C35" t="s">
        <v>23</v>
      </c>
      <c r="S35">
        <v>100</v>
      </c>
      <c r="T35">
        <v>72.16</v>
      </c>
      <c r="U35">
        <v>58.38</v>
      </c>
    </row>
    <row r="36" spans="1:21" x14ac:dyDescent="0.25">
      <c r="A36" t="s">
        <v>20</v>
      </c>
      <c r="B36" t="s">
        <v>41</v>
      </c>
      <c r="C36" t="s">
        <v>22</v>
      </c>
      <c r="T36">
        <v>269</v>
      </c>
      <c r="U36">
        <v>177</v>
      </c>
    </row>
    <row r="37" spans="1:21" x14ac:dyDescent="0.25">
      <c r="A37" t="s">
        <v>20</v>
      </c>
      <c r="B37" t="s">
        <v>41</v>
      </c>
      <c r="C37" t="s">
        <v>23</v>
      </c>
      <c r="T37">
        <v>100</v>
      </c>
      <c r="U37">
        <v>65.8</v>
      </c>
    </row>
    <row r="38" spans="1:21" x14ac:dyDescent="0.25">
      <c r="A38" s="4" t="s">
        <v>24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5" t="str">
        <f>HYPERLINK("#Contents!A1", "Return to Contents")</f>
        <v>Return to Contents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5"/>
  <sheetViews>
    <sheetView workbookViewId="0"/>
  </sheetViews>
  <sheetFormatPr defaultColWidth="11.42578125" defaultRowHeight="15" x14ac:dyDescent="0.25"/>
  <cols>
    <col min="1" max="1" width="40.7109375" customWidth="1"/>
    <col min="2" max="2" width="6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42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4</v>
      </c>
      <c r="B4" t="s">
        <v>42</v>
      </c>
      <c r="C4" t="s">
        <v>22</v>
      </c>
      <c r="D4">
        <v>35</v>
      </c>
      <c r="E4">
        <v>24</v>
      </c>
      <c r="F4">
        <v>20</v>
      </c>
      <c r="G4">
        <v>18</v>
      </c>
      <c r="H4">
        <v>9</v>
      </c>
      <c r="I4">
        <v>2</v>
      </c>
      <c r="J4">
        <v>1</v>
      </c>
      <c r="L4">
        <v>2</v>
      </c>
      <c r="M4">
        <v>1</v>
      </c>
      <c r="N4">
        <v>1</v>
      </c>
    </row>
    <row r="5" spans="1:21" x14ac:dyDescent="0.25">
      <c r="A5" t="s">
        <v>4</v>
      </c>
      <c r="B5" t="s">
        <v>42</v>
      </c>
      <c r="C5" t="s">
        <v>23</v>
      </c>
      <c r="D5">
        <v>100</v>
      </c>
      <c r="E5">
        <v>68.569999999999993</v>
      </c>
      <c r="F5">
        <v>57.14</v>
      </c>
      <c r="G5">
        <v>51.43</v>
      </c>
      <c r="H5">
        <v>25.71</v>
      </c>
      <c r="I5">
        <v>5.71</v>
      </c>
      <c r="J5">
        <v>2.86</v>
      </c>
      <c r="L5">
        <v>5.71</v>
      </c>
      <c r="M5">
        <v>2.86</v>
      </c>
      <c r="N5">
        <v>2.86</v>
      </c>
    </row>
    <row r="6" spans="1:21" x14ac:dyDescent="0.25">
      <c r="A6" t="s">
        <v>5</v>
      </c>
      <c r="B6" t="s">
        <v>42</v>
      </c>
      <c r="C6" t="s">
        <v>22</v>
      </c>
      <c r="E6">
        <v>24</v>
      </c>
      <c r="F6">
        <v>19</v>
      </c>
      <c r="G6">
        <v>17</v>
      </c>
      <c r="H6">
        <v>13</v>
      </c>
      <c r="I6">
        <v>6</v>
      </c>
      <c r="P6">
        <v>1</v>
      </c>
      <c r="Q6">
        <v>1</v>
      </c>
    </row>
    <row r="7" spans="1:21" x14ac:dyDescent="0.25">
      <c r="A7" t="s">
        <v>5</v>
      </c>
      <c r="B7" t="s">
        <v>42</v>
      </c>
      <c r="C7" t="s">
        <v>23</v>
      </c>
      <c r="E7">
        <v>100</v>
      </c>
      <c r="F7">
        <v>79.17</v>
      </c>
      <c r="G7">
        <v>70.83</v>
      </c>
      <c r="H7">
        <v>54.17</v>
      </c>
      <c r="I7">
        <v>25</v>
      </c>
      <c r="P7">
        <v>4.17</v>
      </c>
      <c r="Q7">
        <v>4.17</v>
      </c>
    </row>
    <row r="8" spans="1:21" x14ac:dyDescent="0.25">
      <c r="A8" t="s">
        <v>6</v>
      </c>
      <c r="B8" t="s">
        <v>42</v>
      </c>
      <c r="C8" t="s">
        <v>22</v>
      </c>
      <c r="F8">
        <v>17</v>
      </c>
      <c r="G8">
        <v>11</v>
      </c>
      <c r="H8">
        <v>11</v>
      </c>
      <c r="I8">
        <v>11</v>
      </c>
      <c r="J8">
        <v>9</v>
      </c>
    </row>
    <row r="9" spans="1:21" x14ac:dyDescent="0.25">
      <c r="A9" t="s">
        <v>6</v>
      </c>
      <c r="B9" t="s">
        <v>42</v>
      </c>
      <c r="C9" t="s">
        <v>23</v>
      </c>
      <c r="F9">
        <v>100</v>
      </c>
      <c r="G9">
        <v>64.709999999999994</v>
      </c>
      <c r="H9">
        <v>64.709999999999994</v>
      </c>
      <c r="I9">
        <v>64.709999999999994</v>
      </c>
      <c r="J9">
        <v>52.94</v>
      </c>
    </row>
    <row r="10" spans="1:21" x14ac:dyDescent="0.25">
      <c r="A10" t="s">
        <v>7</v>
      </c>
      <c r="B10" t="s">
        <v>42</v>
      </c>
      <c r="C10" t="s">
        <v>22</v>
      </c>
      <c r="G10">
        <v>18</v>
      </c>
      <c r="H10">
        <v>16</v>
      </c>
      <c r="I10">
        <v>9</v>
      </c>
      <c r="J10">
        <v>8</v>
      </c>
      <c r="K10">
        <v>6</v>
      </c>
      <c r="L10">
        <v>3</v>
      </c>
      <c r="M10">
        <v>2</v>
      </c>
      <c r="N10">
        <v>1</v>
      </c>
      <c r="O10">
        <v>1</v>
      </c>
    </row>
    <row r="11" spans="1:21" x14ac:dyDescent="0.25">
      <c r="A11" t="s">
        <v>7</v>
      </c>
      <c r="B11" t="s">
        <v>42</v>
      </c>
      <c r="C11" t="s">
        <v>23</v>
      </c>
      <c r="G11">
        <v>100</v>
      </c>
      <c r="H11">
        <v>88.89</v>
      </c>
      <c r="I11">
        <v>50</v>
      </c>
      <c r="J11">
        <v>44.44</v>
      </c>
      <c r="K11">
        <v>33.33</v>
      </c>
      <c r="L11">
        <v>16.670000000000002</v>
      </c>
      <c r="M11">
        <v>11.11</v>
      </c>
      <c r="N11">
        <v>5.56</v>
      </c>
      <c r="O11">
        <v>5.56</v>
      </c>
    </row>
    <row r="12" spans="1:21" x14ac:dyDescent="0.25">
      <c r="A12" t="s">
        <v>9</v>
      </c>
      <c r="B12" t="s">
        <v>42</v>
      </c>
      <c r="C12" t="s">
        <v>22</v>
      </c>
      <c r="I12">
        <v>1</v>
      </c>
      <c r="J12">
        <v>1</v>
      </c>
      <c r="K12">
        <v>1</v>
      </c>
      <c r="L12">
        <v>1</v>
      </c>
    </row>
    <row r="13" spans="1:21" x14ac:dyDescent="0.25">
      <c r="A13" t="s">
        <v>9</v>
      </c>
      <c r="B13" t="s">
        <v>42</v>
      </c>
      <c r="C13" t="s">
        <v>23</v>
      </c>
      <c r="I13">
        <v>100</v>
      </c>
      <c r="J13">
        <v>100</v>
      </c>
      <c r="K13">
        <v>100</v>
      </c>
      <c r="L13">
        <v>100</v>
      </c>
    </row>
    <row r="14" spans="1:21" x14ac:dyDescent="0.25">
      <c r="A14" t="s">
        <v>12</v>
      </c>
      <c r="B14" t="s">
        <v>42</v>
      </c>
      <c r="C14" t="s">
        <v>22</v>
      </c>
      <c r="L14">
        <v>12</v>
      </c>
      <c r="M14">
        <v>7</v>
      </c>
      <c r="N14">
        <v>5</v>
      </c>
      <c r="O14">
        <v>4</v>
      </c>
      <c r="P14">
        <v>5</v>
      </c>
      <c r="Q14">
        <v>1</v>
      </c>
      <c r="R14">
        <v>1</v>
      </c>
      <c r="T14">
        <v>1</v>
      </c>
    </row>
    <row r="15" spans="1:21" x14ac:dyDescent="0.25">
      <c r="A15" t="s">
        <v>12</v>
      </c>
      <c r="B15" t="s">
        <v>42</v>
      </c>
      <c r="C15" t="s">
        <v>23</v>
      </c>
      <c r="L15">
        <v>100</v>
      </c>
      <c r="M15">
        <v>58.33</v>
      </c>
      <c r="N15">
        <v>41.67</v>
      </c>
      <c r="O15">
        <v>33.33</v>
      </c>
      <c r="P15">
        <v>41.67</v>
      </c>
      <c r="Q15">
        <v>8.33</v>
      </c>
      <c r="R15">
        <v>8.33</v>
      </c>
      <c r="T15">
        <v>8.33</v>
      </c>
    </row>
    <row r="16" spans="1:21" x14ac:dyDescent="0.25">
      <c r="A16" t="s">
        <v>13</v>
      </c>
      <c r="B16" t="s">
        <v>42</v>
      </c>
      <c r="C16" t="s">
        <v>22</v>
      </c>
      <c r="M16">
        <v>277</v>
      </c>
      <c r="N16">
        <v>200</v>
      </c>
      <c r="O16">
        <v>162</v>
      </c>
      <c r="P16">
        <v>134</v>
      </c>
      <c r="Q16">
        <v>60</v>
      </c>
      <c r="R16">
        <v>20</v>
      </c>
      <c r="S16">
        <v>7</v>
      </c>
      <c r="T16">
        <v>1</v>
      </c>
    </row>
    <row r="17" spans="1:21" x14ac:dyDescent="0.25">
      <c r="A17" t="s">
        <v>13</v>
      </c>
      <c r="B17" t="s">
        <v>42</v>
      </c>
      <c r="C17" t="s">
        <v>23</v>
      </c>
      <c r="M17">
        <v>100</v>
      </c>
      <c r="N17">
        <v>72.2</v>
      </c>
      <c r="O17">
        <v>58.48</v>
      </c>
      <c r="P17">
        <v>48.38</v>
      </c>
      <c r="Q17">
        <v>21.66</v>
      </c>
      <c r="R17">
        <v>7.22</v>
      </c>
      <c r="S17">
        <v>2.5299999999999998</v>
      </c>
      <c r="T17">
        <v>0.36</v>
      </c>
    </row>
    <row r="18" spans="1:21" x14ac:dyDescent="0.25">
      <c r="A18" t="s">
        <v>14</v>
      </c>
      <c r="B18" t="s">
        <v>42</v>
      </c>
      <c r="C18" t="s">
        <v>22</v>
      </c>
      <c r="N18">
        <v>318</v>
      </c>
      <c r="O18">
        <v>231</v>
      </c>
      <c r="P18">
        <v>188</v>
      </c>
      <c r="Q18">
        <v>166</v>
      </c>
      <c r="R18">
        <v>62</v>
      </c>
      <c r="S18">
        <v>20</v>
      </c>
      <c r="T18">
        <v>13</v>
      </c>
      <c r="U18">
        <v>7</v>
      </c>
    </row>
    <row r="19" spans="1:21" x14ac:dyDescent="0.25">
      <c r="A19" t="s">
        <v>14</v>
      </c>
      <c r="B19" t="s">
        <v>42</v>
      </c>
      <c r="C19" t="s">
        <v>23</v>
      </c>
      <c r="N19">
        <v>100</v>
      </c>
      <c r="O19">
        <v>72.64</v>
      </c>
      <c r="P19">
        <v>59.12</v>
      </c>
      <c r="Q19">
        <v>52.2</v>
      </c>
      <c r="R19">
        <v>19.5</v>
      </c>
      <c r="S19">
        <v>6.29</v>
      </c>
      <c r="T19">
        <v>4.09</v>
      </c>
      <c r="U19">
        <v>2.2000000000000002</v>
      </c>
    </row>
    <row r="20" spans="1:21" x14ac:dyDescent="0.25">
      <c r="A20" t="s">
        <v>15</v>
      </c>
      <c r="B20" t="s">
        <v>42</v>
      </c>
      <c r="C20" t="s">
        <v>22</v>
      </c>
      <c r="O20">
        <v>357</v>
      </c>
      <c r="P20">
        <v>258</v>
      </c>
      <c r="Q20">
        <v>207</v>
      </c>
      <c r="R20">
        <v>171</v>
      </c>
      <c r="S20">
        <v>72</v>
      </c>
      <c r="T20">
        <v>21</v>
      </c>
      <c r="U20">
        <v>10</v>
      </c>
    </row>
    <row r="21" spans="1:21" x14ac:dyDescent="0.25">
      <c r="A21" t="s">
        <v>15</v>
      </c>
      <c r="B21" t="s">
        <v>42</v>
      </c>
      <c r="C21" t="s">
        <v>23</v>
      </c>
      <c r="O21">
        <v>100</v>
      </c>
      <c r="P21">
        <v>72.27</v>
      </c>
      <c r="Q21">
        <v>57.98</v>
      </c>
      <c r="R21">
        <v>47.9</v>
      </c>
      <c r="S21">
        <v>20.170000000000002</v>
      </c>
      <c r="T21">
        <v>5.88</v>
      </c>
      <c r="U21">
        <v>2.8</v>
      </c>
    </row>
    <row r="22" spans="1:21" x14ac:dyDescent="0.25">
      <c r="A22" t="s">
        <v>16</v>
      </c>
      <c r="B22" t="s">
        <v>42</v>
      </c>
      <c r="C22" t="s">
        <v>22</v>
      </c>
      <c r="P22">
        <v>362</v>
      </c>
      <c r="Q22">
        <v>271</v>
      </c>
      <c r="R22">
        <v>218</v>
      </c>
      <c r="S22">
        <v>191</v>
      </c>
      <c r="T22">
        <v>75</v>
      </c>
      <c r="U22">
        <v>16</v>
      </c>
    </row>
    <row r="23" spans="1:21" x14ac:dyDescent="0.25">
      <c r="A23" t="s">
        <v>16</v>
      </c>
      <c r="B23" t="s">
        <v>42</v>
      </c>
      <c r="C23" t="s">
        <v>23</v>
      </c>
      <c r="P23">
        <v>100</v>
      </c>
      <c r="Q23">
        <v>74.86</v>
      </c>
      <c r="R23">
        <v>60.22</v>
      </c>
      <c r="S23">
        <v>52.76</v>
      </c>
      <c r="T23">
        <v>20.72</v>
      </c>
      <c r="U23">
        <v>4.42</v>
      </c>
    </row>
    <row r="24" spans="1:21" x14ac:dyDescent="0.25">
      <c r="A24" t="s">
        <v>17</v>
      </c>
      <c r="B24" t="s">
        <v>42</v>
      </c>
      <c r="C24" t="s">
        <v>22</v>
      </c>
      <c r="Q24">
        <v>391</v>
      </c>
      <c r="R24">
        <v>272</v>
      </c>
      <c r="S24">
        <v>224</v>
      </c>
      <c r="T24">
        <v>199</v>
      </c>
      <c r="U24">
        <v>65</v>
      </c>
    </row>
    <row r="25" spans="1:21" x14ac:dyDescent="0.25">
      <c r="A25" t="s">
        <v>17</v>
      </c>
      <c r="B25" t="s">
        <v>42</v>
      </c>
      <c r="C25" t="s">
        <v>23</v>
      </c>
      <c r="Q25">
        <v>100</v>
      </c>
      <c r="R25">
        <v>69.569999999999993</v>
      </c>
      <c r="S25">
        <v>57.29</v>
      </c>
      <c r="T25">
        <v>50.9</v>
      </c>
      <c r="U25">
        <v>16.62</v>
      </c>
    </row>
    <row r="26" spans="1:21" x14ac:dyDescent="0.25">
      <c r="A26" t="s">
        <v>18</v>
      </c>
      <c r="B26" t="s">
        <v>42</v>
      </c>
      <c r="C26" t="s">
        <v>22</v>
      </c>
      <c r="R26">
        <v>375</v>
      </c>
      <c r="S26">
        <v>280</v>
      </c>
      <c r="T26">
        <v>231</v>
      </c>
      <c r="U26">
        <v>198</v>
      </c>
    </row>
    <row r="27" spans="1:21" x14ac:dyDescent="0.25">
      <c r="A27" t="s">
        <v>18</v>
      </c>
      <c r="B27" t="s">
        <v>42</v>
      </c>
      <c r="C27" t="s">
        <v>23</v>
      </c>
      <c r="R27">
        <v>100</v>
      </c>
      <c r="S27">
        <v>74.67</v>
      </c>
      <c r="T27">
        <v>61.6</v>
      </c>
      <c r="U27">
        <v>52.8</v>
      </c>
    </row>
    <row r="28" spans="1:21" x14ac:dyDescent="0.25">
      <c r="A28" t="s">
        <v>19</v>
      </c>
      <c r="B28" t="s">
        <v>42</v>
      </c>
      <c r="C28" t="s">
        <v>22</v>
      </c>
      <c r="S28">
        <v>346</v>
      </c>
      <c r="T28">
        <v>252</v>
      </c>
      <c r="U28">
        <v>202</v>
      </c>
    </row>
    <row r="29" spans="1:21" x14ac:dyDescent="0.25">
      <c r="A29" t="s">
        <v>19</v>
      </c>
      <c r="B29" t="s">
        <v>42</v>
      </c>
      <c r="C29" t="s">
        <v>23</v>
      </c>
      <c r="S29">
        <v>100</v>
      </c>
      <c r="T29">
        <v>72.83</v>
      </c>
      <c r="U29">
        <v>58.38</v>
      </c>
    </row>
    <row r="30" spans="1:21" x14ac:dyDescent="0.25">
      <c r="A30" t="s">
        <v>20</v>
      </c>
      <c r="B30" t="s">
        <v>42</v>
      </c>
      <c r="C30" t="s">
        <v>22</v>
      </c>
      <c r="T30">
        <v>317</v>
      </c>
      <c r="U30">
        <v>205</v>
      </c>
    </row>
    <row r="31" spans="1:21" x14ac:dyDescent="0.25">
      <c r="A31" t="s">
        <v>20</v>
      </c>
      <c r="B31" t="s">
        <v>42</v>
      </c>
      <c r="C31" t="s">
        <v>23</v>
      </c>
      <c r="T31">
        <v>100</v>
      </c>
      <c r="U31">
        <v>64.67</v>
      </c>
    </row>
    <row r="32" spans="1:21" x14ac:dyDescent="0.25">
      <c r="A32" t="s">
        <v>21</v>
      </c>
      <c r="B32" t="s">
        <v>42</v>
      </c>
      <c r="C32" t="s">
        <v>22</v>
      </c>
      <c r="U32">
        <v>268</v>
      </c>
    </row>
    <row r="33" spans="1:21" x14ac:dyDescent="0.25">
      <c r="A33" t="s">
        <v>21</v>
      </c>
      <c r="B33" t="s">
        <v>42</v>
      </c>
      <c r="C33" t="s">
        <v>23</v>
      </c>
      <c r="U33">
        <v>100</v>
      </c>
    </row>
    <row r="34" spans="1:21" x14ac:dyDescent="0.2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5" t="str">
        <f>HYPERLINK("#Contents!A1", "Return to Contents")</f>
        <v>Return to Contents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41"/>
  <sheetViews>
    <sheetView workbookViewId="0">
      <selection sqref="A1:U1"/>
    </sheetView>
  </sheetViews>
  <sheetFormatPr defaultColWidth="11.42578125" defaultRowHeight="15" x14ac:dyDescent="0.25"/>
  <cols>
    <col min="1" max="1" width="40.7109375" customWidth="1"/>
    <col min="2" max="2" width="18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90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43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4</v>
      </c>
      <c r="B4" t="s">
        <v>90</v>
      </c>
      <c r="C4" t="s">
        <v>22</v>
      </c>
      <c r="D4">
        <v>6</v>
      </c>
      <c r="E4">
        <v>5</v>
      </c>
      <c r="F4">
        <v>4</v>
      </c>
      <c r="G4">
        <v>3</v>
      </c>
      <c r="H4">
        <v>1</v>
      </c>
      <c r="I4">
        <v>1</v>
      </c>
      <c r="K4">
        <v>1</v>
      </c>
      <c r="L4">
        <v>1</v>
      </c>
      <c r="M4">
        <v>1</v>
      </c>
      <c r="N4">
        <v>1</v>
      </c>
      <c r="O4">
        <v>1</v>
      </c>
    </row>
    <row r="5" spans="1:21" x14ac:dyDescent="0.25">
      <c r="A5" t="s">
        <v>4</v>
      </c>
      <c r="B5" t="s">
        <v>90</v>
      </c>
      <c r="C5" t="s">
        <v>23</v>
      </c>
      <c r="D5">
        <v>100</v>
      </c>
      <c r="E5">
        <v>83.33</v>
      </c>
      <c r="F5">
        <v>66.67</v>
      </c>
      <c r="G5">
        <v>50</v>
      </c>
      <c r="H5">
        <v>16.670000000000002</v>
      </c>
      <c r="I5">
        <v>16.670000000000002</v>
      </c>
      <c r="K5">
        <v>16.670000000000002</v>
      </c>
      <c r="L5">
        <v>16.670000000000002</v>
      </c>
      <c r="M5">
        <v>16.670000000000002</v>
      </c>
      <c r="N5">
        <v>16.670000000000002</v>
      </c>
      <c r="O5">
        <v>16.670000000000002</v>
      </c>
    </row>
    <row r="6" spans="1:21" x14ac:dyDescent="0.25">
      <c r="A6" t="s">
        <v>5</v>
      </c>
      <c r="B6" t="s">
        <v>90</v>
      </c>
      <c r="C6" t="s">
        <v>22</v>
      </c>
      <c r="E6">
        <v>5</v>
      </c>
      <c r="F6">
        <v>3</v>
      </c>
      <c r="G6">
        <v>2</v>
      </c>
      <c r="H6">
        <v>2</v>
      </c>
    </row>
    <row r="7" spans="1:21" x14ac:dyDescent="0.25">
      <c r="A7" t="s">
        <v>5</v>
      </c>
      <c r="B7" t="s">
        <v>90</v>
      </c>
      <c r="C7" t="s">
        <v>23</v>
      </c>
      <c r="E7">
        <v>100</v>
      </c>
      <c r="F7">
        <v>60</v>
      </c>
      <c r="G7">
        <v>40</v>
      </c>
      <c r="H7">
        <v>40</v>
      </c>
    </row>
    <row r="8" spans="1:21" x14ac:dyDescent="0.25">
      <c r="A8" t="s">
        <v>6</v>
      </c>
      <c r="B8" t="s">
        <v>90</v>
      </c>
      <c r="C8" t="s">
        <v>22</v>
      </c>
      <c r="F8">
        <v>10</v>
      </c>
      <c r="G8">
        <v>4</v>
      </c>
      <c r="H8">
        <v>4</v>
      </c>
      <c r="I8">
        <v>2</v>
      </c>
      <c r="J8">
        <v>1</v>
      </c>
    </row>
    <row r="9" spans="1:21" x14ac:dyDescent="0.25">
      <c r="A9" t="s">
        <v>6</v>
      </c>
      <c r="B9" t="s">
        <v>90</v>
      </c>
      <c r="C9" t="s">
        <v>23</v>
      </c>
      <c r="F9">
        <v>100</v>
      </c>
      <c r="G9">
        <v>40</v>
      </c>
      <c r="H9">
        <v>40</v>
      </c>
      <c r="I9">
        <v>20</v>
      </c>
      <c r="J9">
        <v>10</v>
      </c>
    </row>
    <row r="10" spans="1:21" x14ac:dyDescent="0.25">
      <c r="A10" t="s">
        <v>7</v>
      </c>
      <c r="B10" t="s">
        <v>90</v>
      </c>
      <c r="C10" t="s">
        <v>22</v>
      </c>
      <c r="G10">
        <v>29</v>
      </c>
      <c r="H10">
        <v>22</v>
      </c>
      <c r="I10">
        <v>15</v>
      </c>
      <c r="J10">
        <v>13</v>
      </c>
      <c r="K10">
        <v>7</v>
      </c>
      <c r="L10">
        <v>4</v>
      </c>
      <c r="M10">
        <v>1</v>
      </c>
    </row>
    <row r="11" spans="1:21" x14ac:dyDescent="0.25">
      <c r="A11" t="s">
        <v>7</v>
      </c>
      <c r="B11" t="s">
        <v>90</v>
      </c>
      <c r="C11" t="s">
        <v>23</v>
      </c>
      <c r="G11">
        <v>100</v>
      </c>
      <c r="H11">
        <v>75.86</v>
      </c>
      <c r="I11">
        <v>51.72</v>
      </c>
      <c r="J11">
        <v>44.83</v>
      </c>
      <c r="K11">
        <v>24.14</v>
      </c>
      <c r="L11">
        <v>13.79</v>
      </c>
      <c r="M11">
        <v>3.45</v>
      </c>
    </row>
    <row r="12" spans="1:21" x14ac:dyDescent="0.25">
      <c r="A12" t="s">
        <v>8</v>
      </c>
      <c r="B12" t="s">
        <v>90</v>
      </c>
      <c r="C12" t="s">
        <v>22</v>
      </c>
      <c r="H12">
        <v>28</v>
      </c>
      <c r="I12">
        <v>22</v>
      </c>
      <c r="J12">
        <v>16</v>
      </c>
      <c r="K12">
        <v>6</v>
      </c>
      <c r="L12">
        <v>5</v>
      </c>
      <c r="M12">
        <v>2</v>
      </c>
      <c r="N12">
        <v>1</v>
      </c>
      <c r="O12">
        <v>1</v>
      </c>
    </row>
    <row r="13" spans="1:21" x14ac:dyDescent="0.25">
      <c r="A13" t="s">
        <v>8</v>
      </c>
      <c r="B13" t="s">
        <v>90</v>
      </c>
      <c r="C13" t="s">
        <v>23</v>
      </c>
      <c r="H13">
        <v>100</v>
      </c>
      <c r="I13">
        <v>78.569999999999993</v>
      </c>
      <c r="J13">
        <v>57.14</v>
      </c>
      <c r="K13">
        <v>21.43</v>
      </c>
      <c r="L13">
        <v>17.86</v>
      </c>
      <c r="M13">
        <v>7.14</v>
      </c>
      <c r="N13">
        <v>3.57</v>
      </c>
      <c r="O13">
        <v>3.57</v>
      </c>
    </row>
    <row r="14" spans="1:21" x14ac:dyDescent="0.25">
      <c r="A14" t="s">
        <v>9</v>
      </c>
      <c r="B14" t="s">
        <v>90</v>
      </c>
      <c r="C14" t="s">
        <v>22</v>
      </c>
      <c r="I14">
        <v>12</v>
      </c>
      <c r="J14">
        <v>7</v>
      </c>
      <c r="K14">
        <v>4</v>
      </c>
      <c r="L14">
        <v>4</v>
      </c>
      <c r="M14">
        <v>5</v>
      </c>
      <c r="N14">
        <v>1</v>
      </c>
    </row>
    <row r="15" spans="1:21" x14ac:dyDescent="0.25">
      <c r="A15" t="s">
        <v>9</v>
      </c>
      <c r="B15" t="s">
        <v>90</v>
      </c>
      <c r="C15" t="s">
        <v>23</v>
      </c>
      <c r="I15">
        <v>100</v>
      </c>
      <c r="J15">
        <v>58.33</v>
      </c>
      <c r="K15">
        <v>33.33</v>
      </c>
      <c r="L15">
        <v>33.33</v>
      </c>
      <c r="M15">
        <v>41.67</v>
      </c>
      <c r="N15">
        <v>8.33</v>
      </c>
    </row>
    <row r="16" spans="1:21" x14ac:dyDescent="0.25">
      <c r="A16" t="s">
        <v>10</v>
      </c>
      <c r="B16" t="s">
        <v>90</v>
      </c>
      <c r="C16" t="s">
        <v>22</v>
      </c>
      <c r="J16">
        <v>22</v>
      </c>
      <c r="K16">
        <v>13</v>
      </c>
      <c r="L16">
        <v>11</v>
      </c>
      <c r="M16">
        <v>7</v>
      </c>
      <c r="N16">
        <v>3</v>
      </c>
      <c r="O16">
        <v>2</v>
      </c>
    </row>
    <row r="17" spans="1:21" x14ac:dyDescent="0.25">
      <c r="A17" t="s">
        <v>10</v>
      </c>
      <c r="B17" t="s">
        <v>90</v>
      </c>
      <c r="C17" t="s">
        <v>23</v>
      </c>
      <c r="J17">
        <v>100</v>
      </c>
      <c r="K17">
        <v>59.09</v>
      </c>
      <c r="L17">
        <v>50</v>
      </c>
      <c r="M17">
        <v>31.82</v>
      </c>
      <c r="N17">
        <v>13.64</v>
      </c>
      <c r="O17">
        <v>9.09</v>
      </c>
    </row>
    <row r="18" spans="1:21" x14ac:dyDescent="0.25">
      <c r="A18" t="s">
        <v>11</v>
      </c>
      <c r="B18" t="s">
        <v>90</v>
      </c>
      <c r="C18" t="s">
        <v>22</v>
      </c>
      <c r="K18">
        <v>11</v>
      </c>
      <c r="L18">
        <v>8</v>
      </c>
      <c r="M18">
        <v>6</v>
      </c>
      <c r="N18">
        <v>3</v>
      </c>
      <c r="O18">
        <v>2</v>
      </c>
    </row>
    <row r="19" spans="1:21" x14ac:dyDescent="0.25">
      <c r="A19" t="s">
        <v>11</v>
      </c>
      <c r="B19" t="s">
        <v>90</v>
      </c>
      <c r="C19" t="s">
        <v>23</v>
      </c>
      <c r="K19">
        <v>100</v>
      </c>
      <c r="L19">
        <v>72.73</v>
      </c>
      <c r="M19">
        <v>54.55</v>
      </c>
      <c r="N19">
        <v>27.27</v>
      </c>
      <c r="O19">
        <v>18.18</v>
      </c>
    </row>
    <row r="20" spans="1:21" x14ac:dyDescent="0.25">
      <c r="A20" t="s">
        <v>12</v>
      </c>
      <c r="B20" t="s">
        <v>90</v>
      </c>
      <c r="C20" t="s">
        <v>22</v>
      </c>
      <c r="L20">
        <v>24</v>
      </c>
      <c r="M20">
        <v>19</v>
      </c>
      <c r="N20">
        <v>16</v>
      </c>
      <c r="O20">
        <v>12</v>
      </c>
      <c r="P20">
        <v>9</v>
      </c>
      <c r="Q20">
        <v>2</v>
      </c>
      <c r="R20">
        <v>1</v>
      </c>
    </row>
    <row r="21" spans="1:21" x14ac:dyDescent="0.25">
      <c r="A21" t="s">
        <v>12</v>
      </c>
      <c r="B21" t="s">
        <v>90</v>
      </c>
      <c r="C21" t="s">
        <v>23</v>
      </c>
      <c r="L21">
        <v>100</v>
      </c>
      <c r="M21">
        <v>79.17</v>
      </c>
      <c r="N21">
        <v>66.67</v>
      </c>
      <c r="O21">
        <v>50</v>
      </c>
      <c r="P21">
        <v>37.5</v>
      </c>
      <c r="Q21">
        <v>8.33</v>
      </c>
      <c r="R21">
        <v>4.17</v>
      </c>
    </row>
    <row r="22" spans="1:21" x14ac:dyDescent="0.25">
      <c r="A22" t="s">
        <v>13</v>
      </c>
      <c r="B22" t="s">
        <v>90</v>
      </c>
      <c r="C22" t="s">
        <v>22</v>
      </c>
      <c r="M22">
        <v>31</v>
      </c>
      <c r="N22">
        <v>26</v>
      </c>
      <c r="O22">
        <v>15</v>
      </c>
      <c r="P22">
        <v>10</v>
      </c>
      <c r="Q22">
        <v>5</v>
      </c>
    </row>
    <row r="23" spans="1:21" x14ac:dyDescent="0.25">
      <c r="A23" t="s">
        <v>13</v>
      </c>
      <c r="B23" t="s">
        <v>90</v>
      </c>
      <c r="C23" t="s">
        <v>23</v>
      </c>
      <c r="M23">
        <v>100</v>
      </c>
      <c r="N23">
        <v>83.87</v>
      </c>
      <c r="O23">
        <v>48.39</v>
      </c>
      <c r="P23">
        <v>32.26</v>
      </c>
      <c r="Q23">
        <v>16.13</v>
      </c>
    </row>
    <row r="24" spans="1:21" x14ac:dyDescent="0.25">
      <c r="A24" t="s">
        <v>14</v>
      </c>
      <c r="B24" t="s">
        <v>90</v>
      </c>
      <c r="C24" t="s">
        <v>22</v>
      </c>
      <c r="N24">
        <v>31</v>
      </c>
      <c r="O24">
        <v>18</v>
      </c>
      <c r="P24">
        <v>17</v>
      </c>
      <c r="Q24">
        <v>14</v>
      </c>
      <c r="R24">
        <v>10</v>
      </c>
      <c r="S24">
        <v>1</v>
      </c>
      <c r="T24">
        <v>1</v>
      </c>
    </row>
    <row r="25" spans="1:21" x14ac:dyDescent="0.25">
      <c r="A25" t="s">
        <v>14</v>
      </c>
      <c r="B25" t="s">
        <v>90</v>
      </c>
      <c r="C25" t="s">
        <v>23</v>
      </c>
      <c r="N25">
        <v>100</v>
      </c>
      <c r="O25">
        <v>58.06</v>
      </c>
      <c r="P25">
        <v>54.84</v>
      </c>
      <c r="Q25">
        <v>45.16</v>
      </c>
      <c r="R25">
        <v>32.26</v>
      </c>
      <c r="S25">
        <v>3.23</v>
      </c>
      <c r="T25">
        <v>3.23</v>
      </c>
    </row>
    <row r="26" spans="1:21" x14ac:dyDescent="0.25">
      <c r="A26" t="s">
        <v>15</v>
      </c>
      <c r="B26" t="s">
        <v>90</v>
      </c>
      <c r="C26" t="s">
        <v>22</v>
      </c>
      <c r="O26">
        <v>23</v>
      </c>
      <c r="P26">
        <v>17</v>
      </c>
      <c r="Q26">
        <v>17</v>
      </c>
      <c r="R26">
        <v>16</v>
      </c>
      <c r="S26">
        <v>9</v>
      </c>
      <c r="T26">
        <v>2</v>
      </c>
    </row>
    <row r="27" spans="1:21" x14ac:dyDescent="0.25">
      <c r="A27" t="s">
        <v>15</v>
      </c>
      <c r="B27" t="s">
        <v>90</v>
      </c>
      <c r="C27" t="s">
        <v>23</v>
      </c>
      <c r="O27">
        <v>100</v>
      </c>
      <c r="P27">
        <v>73.91</v>
      </c>
      <c r="Q27">
        <v>73.91</v>
      </c>
      <c r="R27">
        <v>69.569999999999993</v>
      </c>
      <c r="S27">
        <v>39.130000000000003</v>
      </c>
      <c r="T27">
        <v>8.6999999999999993</v>
      </c>
    </row>
    <row r="28" spans="1:21" x14ac:dyDescent="0.25">
      <c r="A28" t="s">
        <v>16</v>
      </c>
      <c r="B28" t="s">
        <v>90</v>
      </c>
      <c r="C28" t="s">
        <v>22</v>
      </c>
      <c r="P28">
        <v>12</v>
      </c>
      <c r="Q28">
        <v>10</v>
      </c>
      <c r="R28">
        <v>10</v>
      </c>
      <c r="S28">
        <v>8</v>
      </c>
      <c r="T28">
        <v>4</v>
      </c>
      <c r="U28">
        <v>2</v>
      </c>
    </row>
    <row r="29" spans="1:21" x14ac:dyDescent="0.25">
      <c r="A29" t="s">
        <v>16</v>
      </c>
      <c r="B29" t="s">
        <v>90</v>
      </c>
      <c r="C29" t="s">
        <v>23</v>
      </c>
      <c r="P29">
        <v>100</v>
      </c>
      <c r="Q29">
        <v>83.33</v>
      </c>
      <c r="R29">
        <v>83.33</v>
      </c>
      <c r="S29">
        <v>66.67</v>
      </c>
      <c r="T29">
        <v>33.33</v>
      </c>
      <c r="U29">
        <v>16.670000000000002</v>
      </c>
    </row>
    <row r="30" spans="1:21" x14ac:dyDescent="0.25">
      <c r="A30" t="s">
        <v>17</v>
      </c>
      <c r="B30" t="s">
        <v>90</v>
      </c>
      <c r="C30" t="s">
        <v>22</v>
      </c>
      <c r="Q30">
        <v>14</v>
      </c>
      <c r="R30">
        <v>13</v>
      </c>
      <c r="S30">
        <v>9</v>
      </c>
      <c r="T30">
        <v>10</v>
      </c>
      <c r="U30">
        <v>6</v>
      </c>
    </row>
    <row r="31" spans="1:21" x14ac:dyDescent="0.25">
      <c r="A31" t="s">
        <v>17</v>
      </c>
      <c r="B31" t="s">
        <v>90</v>
      </c>
      <c r="C31" t="s">
        <v>23</v>
      </c>
      <c r="Q31">
        <v>100</v>
      </c>
      <c r="R31">
        <v>92.86</v>
      </c>
      <c r="S31">
        <v>64.290000000000006</v>
      </c>
      <c r="T31">
        <v>71.430000000000007</v>
      </c>
      <c r="U31">
        <v>42.86</v>
      </c>
    </row>
    <row r="32" spans="1:21" x14ac:dyDescent="0.25">
      <c r="A32" t="s">
        <v>18</v>
      </c>
      <c r="B32" t="s">
        <v>90</v>
      </c>
      <c r="C32" t="s">
        <v>22</v>
      </c>
      <c r="R32">
        <v>23</v>
      </c>
      <c r="S32">
        <v>18</v>
      </c>
      <c r="T32">
        <v>18</v>
      </c>
      <c r="U32">
        <v>17</v>
      </c>
    </row>
    <row r="33" spans="1:21" x14ac:dyDescent="0.25">
      <c r="A33" t="s">
        <v>18</v>
      </c>
      <c r="B33" t="s">
        <v>90</v>
      </c>
      <c r="C33" t="s">
        <v>23</v>
      </c>
      <c r="R33">
        <v>100</v>
      </c>
      <c r="S33">
        <v>78.260000000000005</v>
      </c>
      <c r="T33">
        <v>78.260000000000005</v>
      </c>
      <c r="U33">
        <v>73.91</v>
      </c>
    </row>
    <row r="34" spans="1:21" x14ac:dyDescent="0.25">
      <c r="A34" t="s">
        <v>19</v>
      </c>
      <c r="B34" t="s">
        <v>90</v>
      </c>
      <c r="C34" t="s">
        <v>22</v>
      </c>
      <c r="S34">
        <v>12</v>
      </c>
      <c r="T34">
        <v>9</v>
      </c>
      <c r="U34">
        <v>8</v>
      </c>
    </row>
    <row r="35" spans="1:21" x14ac:dyDescent="0.25">
      <c r="A35" t="s">
        <v>19</v>
      </c>
      <c r="B35" t="s">
        <v>90</v>
      </c>
      <c r="C35" t="s">
        <v>23</v>
      </c>
      <c r="S35">
        <v>100</v>
      </c>
      <c r="T35">
        <v>75</v>
      </c>
      <c r="U35">
        <v>66.67</v>
      </c>
    </row>
    <row r="36" spans="1:21" x14ac:dyDescent="0.25">
      <c r="A36" t="s">
        <v>20</v>
      </c>
      <c r="B36" t="s">
        <v>90</v>
      </c>
      <c r="C36" t="s">
        <v>22</v>
      </c>
      <c r="T36">
        <v>11</v>
      </c>
      <c r="U36">
        <v>10</v>
      </c>
    </row>
    <row r="37" spans="1:21" x14ac:dyDescent="0.25">
      <c r="A37" t="s">
        <v>20</v>
      </c>
      <c r="B37" t="s">
        <v>90</v>
      </c>
      <c r="C37" t="s">
        <v>23</v>
      </c>
      <c r="T37">
        <v>100</v>
      </c>
      <c r="U37">
        <v>90.91</v>
      </c>
    </row>
    <row r="38" spans="1:21" x14ac:dyDescent="0.25">
      <c r="A38" t="s">
        <v>21</v>
      </c>
      <c r="B38" t="s">
        <v>90</v>
      </c>
      <c r="C38" t="s">
        <v>22</v>
      </c>
      <c r="U38">
        <v>13</v>
      </c>
    </row>
    <row r="39" spans="1:21" x14ac:dyDescent="0.25">
      <c r="A39" t="s">
        <v>21</v>
      </c>
      <c r="B39" t="s">
        <v>90</v>
      </c>
      <c r="C39" t="s">
        <v>23</v>
      </c>
      <c r="U39">
        <v>100</v>
      </c>
    </row>
    <row r="40" spans="1:21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41"/>
  <sheetViews>
    <sheetView workbookViewId="0"/>
  </sheetViews>
  <sheetFormatPr defaultColWidth="11.42578125" defaultRowHeight="15" x14ac:dyDescent="0.25"/>
  <cols>
    <col min="1" max="1" width="40.7109375" customWidth="1"/>
    <col min="2" max="2" width="8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43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4</v>
      </c>
      <c r="B4" t="s">
        <v>44</v>
      </c>
      <c r="C4" t="s">
        <v>22</v>
      </c>
      <c r="D4">
        <v>49</v>
      </c>
      <c r="E4">
        <v>35</v>
      </c>
      <c r="F4">
        <v>26</v>
      </c>
      <c r="G4">
        <v>22</v>
      </c>
      <c r="H4">
        <v>15</v>
      </c>
      <c r="I4">
        <v>5</v>
      </c>
      <c r="J4">
        <v>1</v>
      </c>
      <c r="K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2</v>
      </c>
      <c r="S4">
        <v>1</v>
      </c>
    </row>
    <row r="5" spans="1:21" x14ac:dyDescent="0.25">
      <c r="A5" t="s">
        <v>4</v>
      </c>
      <c r="B5" t="s">
        <v>44</v>
      </c>
      <c r="C5" t="s">
        <v>23</v>
      </c>
      <c r="D5">
        <v>100</v>
      </c>
      <c r="E5">
        <v>71.430000000000007</v>
      </c>
      <c r="F5">
        <v>53.06</v>
      </c>
      <c r="G5">
        <v>44.9</v>
      </c>
      <c r="H5">
        <v>30.61</v>
      </c>
      <c r="I5">
        <v>10.199999999999999</v>
      </c>
      <c r="J5">
        <v>2.04</v>
      </c>
      <c r="K5">
        <v>2.04</v>
      </c>
      <c r="M5">
        <v>2.04</v>
      </c>
      <c r="N5">
        <v>2.04</v>
      </c>
      <c r="O5">
        <v>2.04</v>
      </c>
      <c r="P5">
        <v>2.04</v>
      </c>
      <c r="Q5">
        <v>2.04</v>
      </c>
      <c r="R5">
        <v>4.08</v>
      </c>
      <c r="S5">
        <v>2.04</v>
      </c>
    </row>
    <row r="6" spans="1:21" x14ac:dyDescent="0.25">
      <c r="A6" t="s">
        <v>5</v>
      </c>
      <c r="B6" t="s">
        <v>44</v>
      </c>
      <c r="C6" t="s">
        <v>22</v>
      </c>
      <c r="E6">
        <v>55</v>
      </c>
      <c r="F6">
        <v>46</v>
      </c>
      <c r="G6">
        <v>35</v>
      </c>
      <c r="H6">
        <v>31</v>
      </c>
      <c r="I6">
        <v>22</v>
      </c>
      <c r="J6">
        <v>7</v>
      </c>
      <c r="K6">
        <v>3</v>
      </c>
      <c r="L6">
        <v>2</v>
      </c>
      <c r="M6">
        <v>1</v>
      </c>
      <c r="P6">
        <v>1</v>
      </c>
      <c r="Q6">
        <v>1</v>
      </c>
      <c r="S6">
        <v>1</v>
      </c>
      <c r="T6">
        <v>1</v>
      </c>
    </row>
    <row r="7" spans="1:21" x14ac:dyDescent="0.25">
      <c r="A7" t="s">
        <v>5</v>
      </c>
      <c r="B7" t="s">
        <v>44</v>
      </c>
      <c r="C7" t="s">
        <v>23</v>
      </c>
      <c r="E7">
        <v>100</v>
      </c>
      <c r="F7">
        <v>83.64</v>
      </c>
      <c r="G7">
        <v>63.64</v>
      </c>
      <c r="H7">
        <v>56.36</v>
      </c>
      <c r="I7">
        <v>40</v>
      </c>
      <c r="J7">
        <v>12.73</v>
      </c>
      <c r="K7">
        <v>5.45</v>
      </c>
      <c r="L7">
        <v>3.64</v>
      </c>
      <c r="M7">
        <v>1.82</v>
      </c>
      <c r="P7">
        <v>1.82</v>
      </c>
      <c r="Q7">
        <v>1.82</v>
      </c>
      <c r="S7">
        <v>1.82</v>
      </c>
      <c r="T7">
        <v>1.82</v>
      </c>
    </row>
    <row r="8" spans="1:21" x14ac:dyDescent="0.25">
      <c r="A8" t="s">
        <v>6</v>
      </c>
      <c r="B8" t="s">
        <v>44</v>
      </c>
      <c r="C8" t="s">
        <v>22</v>
      </c>
      <c r="F8">
        <v>68</v>
      </c>
      <c r="G8">
        <v>58</v>
      </c>
      <c r="H8">
        <v>50</v>
      </c>
      <c r="I8">
        <v>43</v>
      </c>
      <c r="J8">
        <v>29</v>
      </c>
      <c r="K8">
        <v>5</v>
      </c>
      <c r="L8">
        <v>2</v>
      </c>
    </row>
    <row r="9" spans="1:21" x14ac:dyDescent="0.25">
      <c r="A9" t="s">
        <v>6</v>
      </c>
      <c r="B9" t="s">
        <v>44</v>
      </c>
      <c r="C9" t="s">
        <v>23</v>
      </c>
      <c r="F9">
        <v>100</v>
      </c>
      <c r="G9">
        <v>85.29</v>
      </c>
      <c r="H9">
        <v>73.53</v>
      </c>
      <c r="I9">
        <v>63.24</v>
      </c>
      <c r="J9">
        <v>42.65</v>
      </c>
      <c r="K9">
        <v>7.35</v>
      </c>
      <c r="L9">
        <v>2.94</v>
      </c>
    </row>
    <row r="10" spans="1:21" x14ac:dyDescent="0.25">
      <c r="A10" t="s">
        <v>7</v>
      </c>
      <c r="B10" t="s">
        <v>44</v>
      </c>
      <c r="C10" t="s">
        <v>22</v>
      </c>
      <c r="G10">
        <v>104</v>
      </c>
      <c r="H10">
        <v>75</v>
      </c>
      <c r="I10">
        <v>62</v>
      </c>
      <c r="J10">
        <v>60</v>
      </c>
      <c r="K10">
        <v>34</v>
      </c>
      <c r="L10">
        <v>12</v>
      </c>
      <c r="M10">
        <v>5</v>
      </c>
      <c r="N10">
        <v>5</v>
      </c>
      <c r="O10">
        <v>4</v>
      </c>
      <c r="P10">
        <v>3</v>
      </c>
      <c r="R10">
        <v>1</v>
      </c>
      <c r="S10">
        <v>1</v>
      </c>
      <c r="T10">
        <v>1</v>
      </c>
      <c r="U10">
        <v>1</v>
      </c>
    </row>
    <row r="11" spans="1:21" x14ac:dyDescent="0.25">
      <c r="A11" t="s">
        <v>7</v>
      </c>
      <c r="B11" t="s">
        <v>44</v>
      </c>
      <c r="C11" t="s">
        <v>23</v>
      </c>
      <c r="G11">
        <v>100</v>
      </c>
      <c r="H11">
        <v>72.12</v>
      </c>
      <c r="I11">
        <v>59.62</v>
      </c>
      <c r="J11">
        <v>57.69</v>
      </c>
      <c r="K11">
        <v>32.69</v>
      </c>
      <c r="L11">
        <v>11.54</v>
      </c>
      <c r="M11">
        <v>4.8099999999999996</v>
      </c>
      <c r="N11">
        <v>4.8099999999999996</v>
      </c>
      <c r="O11">
        <v>3.85</v>
      </c>
      <c r="P11">
        <v>2.88</v>
      </c>
      <c r="R11">
        <v>0.96</v>
      </c>
      <c r="S11">
        <v>0.96</v>
      </c>
      <c r="T11">
        <v>0.96</v>
      </c>
      <c r="U11">
        <v>0.96</v>
      </c>
    </row>
    <row r="12" spans="1:21" x14ac:dyDescent="0.25">
      <c r="A12" t="s">
        <v>8</v>
      </c>
      <c r="B12" t="s">
        <v>44</v>
      </c>
      <c r="C12" t="s">
        <v>22</v>
      </c>
      <c r="H12">
        <v>79</v>
      </c>
      <c r="I12">
        <v>64</v>
      </c>
      <c r="J12">
        <v>56</v>
      </c>
      <c r="K12">
        <v>49</v>
      </c>
      <c r="L12">
        <v>33</v>
      </c>
      <c r="M12">
        <v>8</v>
      </c>
      <c r="N12">
        <v>7</v>
      </c>
      <c r="O12">
        <v>2</v>
      </c>
      <c r="P12">
        <v>2</v>
      </c>
      <c r="Q12">
        <v>1</v>
      </c>
      <c r="R12">
        <v>1</v>
      </c>
      <c r="S12">
        <v>2</v>
      </c>
      <c r="T12">
        <v>1</v>
      </c>
    </row>
    <row r="13" spans="1:21" x14ac:dyDescent="0.25">
      <c r="A13" t="s">
        <v>8</v>
      </c>
      <c r="B13" t="s">
        <v>44</v>
      </c>
      <c r="C13" t="s">
        <v>23</v>
      </c>
      <c r="H13">
        <v>100</v>
      </c>
      <c r="I13">
        <v>81.010000000000005</v>
      </c>
      <c r="J13">
        <v>70.89</v>
      </c>
      <c r="K13">
        <v>62.03</v>
      </c>
      <c r="L13">
        <v>41.77</v>
      </c>
      <c r="M13">
        <v>10.130000000000001</v>
      </c>
      <c r="N13">
        <v>8.86</v>
      </c>
      <c r="O13">
        <v>2.5299999999999998</v>
      </c>
      <c r="P13">
        <v>2.5299999999999998</v>
      </c>
      <c r="Q13">
        <v>1.27</v>
      </c>
      <c r="R13">
        <v>1.27</v>
      </c>
      <c r="S13">
        <v>2.5299999999999998</v>
      </c>
      <c r="T13">
        <v>1.27</v>
      </c>
    </row>
    <row r="14" spans="1:21" x14ac:dyDescent="0.25">
      <c r="A14" t="s">
        <v>9</v>
      </c>
      <c r="B14" t="s">
        <v>44</v>
      </c>
      <c r="C14" t="s">
        <v>22</v>
      </c>
      <c r="I14">
        <v>102</v>
      </c>
      <c r="J14">
        <v>79</v>
      </c>
      <c r="K14">
        <v>65</v>
      </c>
      <c r="L14">
        <v>64</v>
      </c>
      <c r="M14">
        <v>41</v>
      </c>
      <c r="N14">
        <v>11</v>
      </c>
      <c r="O14">
        <v>3</v>
      </c>
      <c r="P14">
        <v>2</v>
      </c>
      <c r="R14">
        <v>1</v>
      </c>
    </row>
    <row r="15" spans="1:21" x14ac:dyDescent="0.25">
      <c r="A15" t="s">
        <v>9</v>
      </c>
      <c r="B15" t="s">
        <v>44</v>
      </c>
      <c r="C15" t="s">
        <v>23</v>
      </c>
      <c r="I15">
        <v>100</v>
      </c>
      <c r="J15">
        <v>77.45</v>
      </c>
      <c r="K15">
        <v>63.73</v>
      </c>
      <c r="L15">
        <v>62.75</v>
      </c>
      <c r="M15">
        <v>40.200000000000003</v>
      </c>
      <c r="N15">
        <v>10.78</v>
      </c>
      <c r="O15">
        <v>2.94</v>
      </c>
      <c r="P15">
        <v>1.96</v>
      </c>
      <c r="R15">
        <v>0.98</v>
      </c>
    </row>
    <row r="16" spans="1:21" x14ac:dyDescent="0.25">
      <c r="A16" t="s">
        <v>10</v>
      </c>
      <c r="B16" t="s">
        <v>44</v>
      </c>
      <c r="C16" t="s">
        <v>22</v>
      </c>
      <c r="J16">
        <v>151</v>
      </c>
      <c r="K16">
        <v>112</v>
      </c>
      <c r="L16">
        <v>96</v>
      </c>
      <c r="M16">
        <v>92</v>
      </c>
      <c r="N16">
        <v>45</v>
      </c>
      <c r="O16">
        <v>14</v>
      </c>
      <c r="P16">
        <v>4</v>
      </c>
      <c r="Q16">
        <v>4</v>
      </c>
      <c r="R16">
        <v>2</v>
      </c>
      <c r="S16">
        <v>2</v>
      </c>
    </row>
    <row r="17" spans="1:21" x14ac:dyDescent="0.25">
      <c r="A17" t="s">
        <v>10</v>
      </c>
      <c r="B17" t="s">
        <v>44</v>
      </c>
      <c r="C17" t="s">
        <v>23</v>
      </c>
      <c r="J17">
        <v>100</v>
      </c>
      <c r="K17">
        <v>74.17</v>
      </c>
      <c r="L17">
        <v>63.58</v>
      </c>
      <c r="M17">
        <v>60.93</v>
      </c>
      <c r="N17">
        <v>29.8</v>
      </c>
      <c r="O17">
        <v>9.27</v>
      </c>
      <c r="P17">
        <v>2.65</v>
      </c>
      <c r="Q17">
        <v>2.65</v>
      </c>
      <c r="R17">
        <v>1.32</v>
      </c>
      <c r="S17">
        <v>1.32</v>
      </c>
    </row>
    <row r="18" spans="1:21" x14ac:dyDescent="0.25">
      <c r="A18" t="s">
        <v>11</v>
      </c>
      <c r="B18" t="s">
        <v>44</v>
      </c>
      <c r="C18" t="s">
        <v>22</v>
      </c>
      <c r="K18">
        <v>132</v>
      </c>
      <c r="L18">
        <v>100</v>
      </c>
      <c r="M18">
        <v>87</v>
      </c>
      <c r="N18">
        <v>82</v>
      </c>
      <c r="O18">
        <v>38</v>
      </c>
      <c r="P18">
        <v>16</v>
      </c>
      <c r="Q18">
        <v>10</v>
      </c>
      <c r="R18">
        <v>5</v>
      </c>
      <c r="S18">
        <v>1</v>
      </c>
    </row>
    <row r="19" spans="1:21" x14ac:dyDescent="0.25">
      <c r="A19" t="s">
        <v>11</v>
      </c>
      <c r="B19" t="s">
        <v>44</v>
      </c>
      <c r="C19" t="s">
        <v>23</v>
      </c>
      <c r="K19">
        <v>100</v>
      </c>
      <c r="L19">
        <v>75.760000000000005</v>
      </c>
      <c r="M19">
        <v>65.91</v>
      </c>
      <c r="N19">
        <v>62.12</v>
      </c>
      <c r="O19">
        <v>28.79</v>
      </c>
      <c r="P19">
        <v>12.12</v>
      </c>
      <c r="Q19">
        <v>7.58</v>
      </c>
      <c r="R19">
        <v>3.79</v>
      </c>
      <c r="S19">
        <v>0.76</v>
      </c>
    </row>
    <row r="20" spans="1:21" x14ac:dyDescent="0.25">
      <c r="A20" t="s">
        <v>12</v>
      </c>
      <c r="B20" t="s">
        <v>44</v>
      </c>
      <c r="C20" t="s">
        <v>22</v>
      </c>
      <c r="L20">
        <v>88</v>
      </c>
      <c r="M20">
        <v>61</v>
      </c>
      <c r="N20">
        <v>54</v>
      </c>
      <c r="O20">
        <v>47</v>
      </c>
      <c r="P20">
        <v>29</v>
      </c>
      <c r="Q20">
        <v>12</v>
      </c>
      <c r="R20">
        <v>2</v>
      </c>
      <c r="S20">
        <v>3</v>
      </c>
      <c r="T20">
        <v>2</v>
      </c>
      <c r="U20">
        <v>2</v>
      </c>
    </row>
    <row r="21" spans="1:21" x14ac:dyDescent="0.25">
      <c r="A21" t="s">
        <v>12</v>
      </c>
      <c r="B21" t="s">
        <v>44</v>
      </c>
      <c r="C21" t="s">
        <v>23</v>
      </c>
      <c r="L21">
        <v>100</v>
      </c>
      <c r="M21">
        <v>69.319999999999993</v>
      </c>
      <c r="N21">
        <v>61.36</v>
      </c>
      <c r="O21">
        <v>53.41</v>
      </c>
      <c r="P21">
        <v>32.950000000000003</v>
      </c>
      <c r="Q21">
        <v>13.64</v>
      </c>
      <c r="R21">
        <v>2.27</v>
      </c>
      <c r="S21">
        <v>3.41</v>
      </c>
      <c r="T21">
        <v>2.27</v>
      </c>
      <c r="U21">
        <v>2.27</v>
      </c>
    </row>
    <row r="22" spans="1:21" x14ac:dyDescent="0.25">
      <c r="A22" t="s">
        <v>13</v>
      </c>
      <c r="B22" t="s">
        <v>44</v>
      </c>
      <c r="C22" t="s">
        <v>22</v>
      </c>
      <c r="M22">
        <v>62</v>
      </c>
      <c r="N22">
        <v>48</v>
      </c>
      <c r="O22">
        <v>41</v>
      </c>
      <c r="P22">
        <v>36</v>
      </c>
      <c r="Q22">
        <v>20</v>
      </c>
      <c r="R22">
        <v>5</v>
      </c>
      <c r="S22">
        <v>2</v>
      </c>
    </row>
    <row r="23" spans="1:21" x14ac:dyDescent="0.25">
      <c r="A23" t="s">
        <v>13</v>
      </c>
      <c r="B23" t="s">
        <v>44</v>
      </c>
      <c r="C23" t="s">
        <v>23</v>
      </c>
      <c r="M23">
        <v>100</v>
      </c>
      <c r="N23">
        <v>77.42</v>
      </c>
      <c r="O23">
        <v>66.13</v>
      </c>
      <c r="P23">
        <v>58.06</v>
      </c>
      <c r="Q23">
        <v>32.26</v>
      </c>
      <c r="R23">
        <v>8.06</v>
      </c>
      <c r="S23">
        <v>3.23</v>
      </c>
    </row>
    <row r="24" spans="1:21" x14ac:dyDescent="0.25">
      <c r="A24" t="s">
        <v>14</v>
      </c>
      <c r="B24" t="s">
        <v>44</v>
      </c>
      <c r="C24" t="s">
        <v>22</v>
      </c>
      <c r="N24">
        <v>94</v>
      </c>
      <c r="O24">
        <v>69</v>
      </c>
      <c r="P24">
        <v>59</v>
      </c>
      <c r="Q24">
        <v>58</v>
      </c>
      <c r="R24">
        <v>26</v>
      </c>
      <c r="S24">
        <v>10</v>
      </c>
      <c r="T24">
        <v>4</v>
      </c>
      <c r="U24">
        <v>3</v>
      </c>
    </row>
    <row r="25" spans="1:21" x14ac:dyDescent="0.25">
      <c r="A25" t="s">
        <v>14</v>
      </c>
      <c r="B25" t="s">
        <v>44</v>
      </c>
      <c r="C25" t="s">
        <v>23</v>
      </c>
      <c r="N25">
        <v>100</v>
      </c>
      <c r="O25">
        <v>73.400000000000006</v>
      </c>
      <c r="P25">
        <v>62.77</v>
      </c>
      <c r="Q25">
        <v>61.7</v>
      </c>
      <c r="R25">
        <v>27.66</v>
      </c>
      <c r="S25">
        <v>10.64</v>
      </c>
      <c r="T25">
        <v>4.26</v>
      </c>
      <c r="U25">
        <v>3.19</v>
      </c>
    </row>
    <row r="26" spans="1:21" x14ac:dyDescent="0.25">
      <c r="A26" t="s">
        <v>15</v>
      </c>
      <c r="B26" t="s">
        <v>44</v>
      </c>
      <c r="C26" t="s">
        <v>22</v>
      </c>
      <c r="O26">
        <v>123</v>
      </c>
      <c r="P26">
        <v>93</v>
      </c>
      <c r="Q26">
        <v>78</v>
      </c>
      <c r="R26">
        <v>69</v>
      </c>
      <c r="S26">
        <v>42</v>
      </c>
      <c r="T26">
        <v>6</v>
      </c>
      <c r="U26">
        <v>3</v>
      </c>
    </row>
    <row r="27" spans="1:21" x14ac:dyDescent="0.25">
      <c r="A27" t="s">
        <v>15</v>
      </c>
      <c r="B27" t="s">
        <v>44</v>
      </c>
      <c r="C27" t="s">
        <v>23</v>
      </c>
      <c r="O27">
        <v>100</v>
      </c>
      <c r="P27">
        <v>75.61</v>
      </c>
      <c r="Q27">
        <v>63.41</v>
      </c>
      <c r="R27">
        <v>56.1</v>
      </c>
      <c r="S27">
        <v>34.15</v>
      </c>
      <c r="T27">
        <v>4.88</v>
      </c>
      <c r="U27">
        <v>2.44</v>
      </c>
    </row>
    <row r="28" spans="1:21" x14ac:dyDescent="0.25">
      <c r="A28" t="s">
        <v>16</v>
      </c>
      <c r="B28" t="s">
        <v>44</v>
      </c>
      <c r="C28" t="s">
        <v>22</v>
      </c>
      <c r="P28">
        <v>172</v>
      </c>
      <c r="Q28">
        <v>133</v>
      </c>
      <c r="R28">
        <v>109</v>
      </c>
      <c r="S28">
        <v>106</v>
      </c>
      <c r="T28">
        <v>47</v>
      </c>
      <c r="U28">
        <v>16</v>
      </c>
    </row>
    <row r="29" spans="1:21" x14ac:dyDescent="0.25">
      <c r="A29" t="s">
        <v>16</v>
      </c>
      <c r="B29" t="s">
        <v>44</v>
      </c>
      <c r="C29" t="s">
        <v>23</v>
      </c>
      <c r="P29">
        <v>100</v>
      </c>
      <c r="Q29">
        <v>77.33</v>
      </c>
      <c r="R29">
        <v>63.37</v>
      </c>
      <c r="S29">
        <v>61.63</v>
      </c>
      <c r="T29">
        <v>27.33</v>
      </c>
      <c r="U29">
        <v>9.3000000000000007</v>
      </c>
    </row>
    <row r="30" spans="1:21" x14ac:dyDescent="0.25">
      <c r="A30" t="s">
        <v>17</v>
      </c>
      <c r="B30" t="s">
        <v>44</v>
      </c>
      <c r="C30" t="s">
        <v>22</v>
      </c>
      <c r="Q30">
        <v>136</v>
      </c>
      <c r="R30">
        <v>92</v>
      </c>
      <c r="S30">
        <v>75</v>
      </c>
      <c r="T30">
        <v>66</v>
      </c>
      <c r="U30">
        <v>27</v>
      </c>
    </row>
    <row r="31" spans="1:21" x14ac:dyDescent="0.25">
      <c r="A31" t="s">
        <v>17</v>
      </c>
      <c r="B31" t="s">
        <v>44</v>
      </c>
      <c r="C31" t="s">
        <v>23</v>
      </c>
      <c r="Q31">
        <v>100</v>
      </c>
      <c r="R31">
        <v>67.650000000000006</v>
      </c>
      <c r="S31">
        <v>55.15</v>
      </c>
      <c r="T31">
        <v>48.53</v>
      </c>
      <c r="U31">
        <v>19.850000000000001</v>
      </c>
    </row>
    <row r="32" spans="1:21" x14ac:dyDescent="0.25">
      <c r="A32" t="s">
        <v>18</v>
      </c>
      <c r="B32" t="s">
        <v>44</v>
      </c>
      <c r="C32" t="s">
        <v>22</v>
      </c>
      <c r="R32">
        <v>155</v>
      </c>
      <c r="S32">
        <v>127</v>
      </c>
      <c r="T32">
        <v>108</v>
      </c>
      <c r="U32">
        <v>90</v>
      </c>
    </row>
    <row r="33" spans="1:21" x14ac:dyDescent="0.25">
      <c r="A33" t="s">
        <v>18</v>
      </c>
      <c r="B33" t="s">
        <v>44</v>
      </c>
      <c r="C33" t="s">
        <v>23</v>
      </c>
      <c r="R33">
        <v>100</v>
      </c>
      <c r="S33">
        <v>81.94</v>
      </c>
      <c r="T33">
        <v>69.680000000000007</v>
      </c>
      <c r="U33">
        <v>58.06</v>
      </c>
    </row>
    <row r="34" spans="1:21" x14ac:dyDescent="0.25">
      <c r="A34" t="s">
        <v>19</v>
      </c>
      <c r="B34" t="s">
        <v>44</v>
      </c>
      <c r="C34" t="s">
        <v>22</v>
      </c>
      <c r="S34">
        <v>186</v>
      </c>
      <c r="T34">
        <v>136</v>
      </c>
      <c r="U34">
        <v>115</v>
      </c>
    </row>
    <row r="35" spans="1:21" x14ac:dyDescent="0.25">
      <c r="A35" t="s">
        <v>19</v>
      </c>
      <c r="B35" t="s">
        <v>44</v>
      </c>
      <c r="C35" t="s">
        <v>23</v>
      </c>
      <c r="S35">
        <v>100</v>
      </c>
      <c r="T35">
        <v>73.12</v>
      </c>
      <c r="U35">
        <v>61.83</v>
      </c>
    </row>
    <row r="36" spans="1:21" x14ac:dyDescent="0.25">
      <c r="A36" t="s">
        <v>20</v>
      </c>
      <c r="B36" t="s">
        <v>44</v>
      </c>
      <c r="C36" t="s">
        <v>22</v>
      </c>
      <c r="T36">
        <v>150</v>
      </c>
      <c r="U36">
        <v>105</v>
      </c>
    </row>
    <row r="37" spans="1:21" x14ac:dyDescent="0.25">
      <c r="A37" t="s">
        <v>20</v>
      </c>
      <c r="B37" t="s">
        <v>44</v>
      </c>
      <c r="C37" t="s">
        <v>23</v>
      </c>
      <c r="T37">
        <v>100</v>
      </c>
      <c r="U37">
        <v>70</v>
      </c>
    </row>
    <row r="38" spans="1:21" x14ac:dyDescent="0.25">
      <c r="A38" t="s">
        <v>21</v>
      </c>
      <c r="B38" t="s">
        <v>44</v>
      </c>
      <c r="C38" t="s">
        <v>22</v>
      </c>
      <c r="U38">
        <v>109</v>
      </c>
    </row>
    <row r="39" spans="1:21" x14ac:dyDescent="0.25">
      <c r="A39" t="s">
        <v>21</v>
      </c>
      <c r="B39" t="s">
        <v>44</v>
      </c>
      <c r="C39" t="s">
        <v>23</v>
      </c>
      <c r="U39">
        <v>100</v>
      </c>
    </row>
    <row r="40" spans="1:21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41"/>
  <sheetViews>
    <sheetView workbookViewId="0"/>
  </sheetViews>
  <sheetFormatPr defaultColWidth="11.42578125" defaultRowHeight="15" x14ac:dyDescent="0.25"/>
  <cols>
    <col min="1" max="1" width="40.7109375" customWidth="1"/>
    <col min="2" max="2" width="5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43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4</v>
      </c>
      <c r="B4" t="s">
        <v>45</v>
      </c>
      <c r="C4" t="s">
        <v>22</v>
      </c>
      <c r="D4">
        <v>12</v>
      </c>
      <c r="E4">
        <v>8</v>
      </c>
      <c r="F4">
        <v>5</v>
      </c>
      <c r="G4">
        <v>6</v>
      </c>
      <c r="H4">
        <v>2</v>
      </c>
      <c r="I4">
        <v>1</v>
      </c>
    </row>
    <row r="5" spans="1:21" x14ac:dyDescent="0.25">
      <c r="A5" t="s">
        <v>4</v>
      </c>
      <c r="B5" t="s">
        <v>45</v>
      </c>
      <c r="C5" t="s">
        <v>23</v>
      </c>
      <c r="D5">
        <v>100</v>
      </c>
      <c r="E5">
        <v>66.67</v>
      </c>
      <c r="F5">
        <v>41.67</v>
      </c>
      <c r="G5">
        <v>50</v>
      </c>
      <c r="H5">
        <v>16.670000000000002</v>
      </c>
      <c r="I5">
        <v>8.33</v>
      </c>
    </row>
    <row r="6" spans="1:21" x14ac:dyDescent="0.25">
      <c r="A6" t="s">
        <v>5</v>
      </c>
      <c r="B6" t="s">
        <v>45</v>
      </c>
      <c r="C6" t="s">
        <v>22</v>
      </c>
      <c r="E6">
        <v>22</v>
      </c>
      <c r="F6">
        <v>16</v>
      </c>
      <c r="G6">
        <v>15</v>
      </c>
      <c r="H6">
        <v>13</v>
      </c>
      <c r="I6">
        <v>9</v>
      </c>
      <c r="J6">
        <v>3</v>
      </c>
      <c r="K6">
        <v>2</v>
      </c>
    </row>
    <row r="7" spans="1:21" x14ac:dyDescent="0.25">
      <c r="A7" t="s">
        <v>5</v>
      </c>
      <c r="B7" t="s">
        <v>45</v>
      </c>
      <c r="C7" t="s">
        <v>23</v>
      </c>
      <c r="E7">
        <v>100</v>
      </c>
      <c r="F7">
        <v>72.73</v>
      </c>
      <c r="G7">
        <v>68.180000000000007</v>
      </c>
      <c r="H7">
        <v>59.09</v>
      </c>
      <c r="I7">
        <v>40.909999999999997</v>
      </c>
      <c r="J7">
        <v>13.64</v>
      </c>
      <c r="K7">
        <v>9.09</v>
      </c>
    </row>
    <row r="8" spans="1:21" x14ac:dyDescent="0.25">
      <c r="A8" t="s">
        <v>6</v>
      </c>
      <c r="B8" t="s">
        <v>45</v>
      </c>
      <c r="C8" t="s">
        <v>22</v>
      </c>
      <c r="F8">
        <v>20</v>
      </c>
      <c r="G8">
        <v>14</v>
      </c>
      <c r="H8">
        <v>10</v>
      </c>
      <c r="I8">
        <v>8</v>
      </c>
      <c r="J8">
        <v>5</v>
      </c>
      <c r="K8">
        <v>2</v>
      </c>
    </row>
    <row r="9" spans="1:21" x14ac:dyDescent="0.25">
      <c r="A9" t="s">
        <v>6</v>
      </c>
      <c r="B9" t="s">
        <v>45</v>
      </c>
      <c r="C9" t="s">
        <v>23</v>
      </c>
      <c r="F9">
        <v>100</v>
      </c>
      <c r="G9">
        <v>70</v>
      </c>
      <c r="H9">
        <v>50</v>
      </c>
      <c r="I9">
        <v>40</v>
      </c>
      <c r="J9">
        <v>25</v>
      </c>
      <c r="K9">
        <v>10</v>
      </c>
    </row>
    <row r="10" spans="1:21" x14ac:dyDescent="0.25">
      <c r="A10" t="s">
        <v>7</v>
      </c>
      <c r="B10" t="s">
        <v>45</v>
      </c>
      <c r="C10" t="s">
        <v>22</v>
      </c>
      <c r="G10">
        <v>24</v>
      </c>
      <c r="H10">
        <v>17</v>
      </c>
      <c r="I10">
        <v>12</v>
      </c>
      <c r="J10">
        <v>11</v>
      </c>
      <c r="K10">
        <v>7</v>
      </c>
      <c r="M10">
        <v>1</v>
      </c>
      <c r="N10">
        <v>1</v>
      </c>
      <c r="O10">
        <v>1</v>
      </c>
    </row>
    <row r="11" spans="1:21" x14ac:dyDescent="0.25">
      <c r="A11" t="s">
        <v>7</v>
      </c>
      <c r="B11" t="s">
        <v>45</v>
      </c>
      <c r="C11" t="s">
        <v>23</v>
      </c>
      <c r="G11">
        <v>100</v>
      </c>
      <c r="H11">
        <v>70.83</v>
      </c>
      <c r="I11">
        <v>50</v>
      </c>
      <c r="J11">
        <v>45.83</v>
      </c>
      <c r="K11">
        <v>29.17</v>
      </c>
      <c r="M11">
        <v>4.17</v>
      </c>
      <c r="N11">
        <v>4.17</v>
      </c>
      <c r="O11">
        <v>4.17</v>
      </c>
    </row>
    <row r="12" spans="1:21" x14ac:dyDescent="0.25">
      <c r="A12" t="s">
        <v>8</v>
      </c>
      <c r="B12" t="s">
        <v>45</v>
      </c>
      <c r="C12" t="s">
        <v>22</v>
      </c>
      <c r="H12">
        <v>25</v>
      </c>
      <c r="I12">
        <v>18</v>
      </c>
      <c r="J12">
        <v>15</v>
      </c>
      <c r="K12">
        <v>13</v>
      </c>
      <c r="L12">
        <v>7</v>
      </c>
      <c r="M12">
        <v>3</v>
      </c>
      <c r="Q12">
        <v>1</v>
      </c>
    </row>
    <row r="13" spans="1:21" x14ac:dyDescent="0.25">
      <c r="A13" t="s">
        <v>8</v>
      </c>
      <c r="B13" t="s">
        <v>45</v>
      </c>
      <c r="C13" t="s">
        <v>23</v>
      </c>
      <c r="H13">
        <v>100</v>
      </c>
      <c r="I13">
        <v>72</v>
      </c>
      <c r="J13">
        <v>60</v>
      </c>
      <c r="K13">
        <v>52</v>
      </c>
      <c r="L13">
        <v>28</v>
      </c>
      <c r="M13">
        <v>12</v>
      </c>
      <c r="Q13">
        <v>4</v>
      </c>
    </row>
    <row r="14" spans="1:21" x14ac:dyDescent="0.25">
      <c r="A14" t="s">
        <v>9</v>
      </c>
      <c r="B14" t="s">
        <v>45</v>
      </c>
      <c r="C14" t="s">
        <v>22</v>
      </c>
      <c r="I14">
        <v>29</v>
      </c>
      <c r="J14">
        <v>23</v>
      </c>
      <c r="K14">
        <v>17</v>
      </c>
      <c r="L14">
        <v>14</v>
      </c>
      <c r="M14">
        <v>7</v>
      </c>
    </row>
    <row r="15" spans="1:21" x14ac:dyDescent="0.25">
      <c r="A15" t="s">
        <v>9</v>
      </c>
      <c r="B15" t="s">
        <v>45</v>
      </c>
      <c r="C15" t="s">
        <v>23</v>
      </c>
      <c r="I15">
        <v>100</v>
      </c>
      <c r="J15">
        <v>79.31</v>
      </c>
      <c r="K15">
        <v>58.62</v>
      </c>
      <c r="L15">
        <v>48.28</v>
      </c>
      <c r="M15">
        <v>24.14</v>
      </c>
    </row>
    <row r="16" spans="1:21" x14ac:dyDescent="0.25">
      <c r="A16" t="s">
        <v>10</v>
      </c>
      <c r="B16" t="s">
        <v>45</v>
      </c>
      <c r="C16" t="s">
        <v>22</v>
      </c>
      <c r="J16">
        <v>27</v>
      </c>
      <c r="K16">
        <v>16</v>
      </c>
      <c r="L16">
        <v>10</v>
      </c>
      <c r="M16">
        <v>10</v>
      </c>
      <c r="N16">
        <v>6</v>
      </c>
      <c r="O16">
        <v>2</v>
      </c>
    </row>
    <row r="17" spans="1:21" x14ac:dyDescent="0.25">
      <c r="A17" t="s">
        <v>10</v>
      </c>
      <c r="B17" t="s">
        <v>45</v>
      </c>
      <c r="C17" t="s">
        <v>23</v>
      </c>
      <c r="J17">
        <v>100</v>
      </c>
      <c r="K17">
        <v>59.26</v>
      </c>
      <c r="L17">
        <v>37.04</v>
      </c>
      <c r="M17">
        <v>37.04</v>
      </c>
      <c r="N17">
        <v>22.22</v>
      </c>
      <c r="O17">
        <v>7.41</v>
      </c>
    </row>
    <row r="18" spans="1:21" x14ac:dyDescent="0.25">
      <c r="A18" t="s">
        <v>11</v>
      </c>
      <c r="B18" t="s">
        <v>45</v>
      </c>
      <c r="C18" t="s">
        <v>22</v>
      </c>
      <c r="K18">
        <v>36</v>
      </c>
      <c r="L18">
        <v>27</v>
      </c>
      <c r="M18">
        <v>19</v>
      </c>
      <c r="N18">
        <v>15</v>
      </c>
      <c r="O18">
        <v>5</v>
      </c>
      <c r="P18">
        <v>2</v>
      </c>
    </row>
    <row r="19" spans="1:21" x14ac:dyDescent="0.25">
      <c r="A19" t="s">
        <v>11</v>
      </c>
      <c r="B19" t="s">
        <v>45</v>
      </c>
      <c r="C19" t="s">
        <v>23</v>
      </c>
      <c r="K19">
        <v>100</v>
      </c>
      <c r="L19">
        <v>75</v>
      </c>
      <c r="M19">
        <v>52.78</v>
      </c>
      <c r="N19">
        <v>41.67</v>
      </c>
      <c r="O19">
        <v>13.89</v>
      </c>
      <c r="P19">
        <v>5.56</v>
      </c>
    </row>
    <row r="20" spans="1:21" x14ac:dyDescent="0.25">
      <c r="A20" t="s">
        <v>12</v>
      </c>
      <c r="B20" t="s">
        <v>45</v>
      </c>
      <c r="C20" t="s">
        <v>22</v>
      </c>
      <c r="L20">
        <v>51</v>
      </c>
      <c r="M20">
        <v>36</v>
      </c>
      <c r="N20">
        <v>27</v>
      </c>
      <c r="O20">
        <v>22</v>
      </c>
      <c r="P20">
        <v>12</v>
      </c>
      <c r="Q20">
        <v>5</v>
      </c>
      <c r="R20">
        <v>2</v>
      </c>
      <c r="S20">
        <v>1</v>
      </c>
    </row>
    <row r="21" spans="1:21" x14ac:dyDescent="0.25">
      <c r="A21" t="s">
        <v>12</v>
      </c>
      <c r="B21" t="s">
        <v>45</v>
      </c>
      <c r="C21" t="s">
        <v>23</v>
      </c>
      <c r="L21">
        <v>100</v>
      </c>
      <c r="M21">
        <v>70.59</v>
      </c>
      <c r="N21">
        <v>52.94</v>
      </c>
      <c r="O21">
        <v>43.14</v>
      </c>
      <c r="P21">
        <v>23.53</v>
      </c>
      <c r="Q21">
        <v>9.8000000000000007</v>
      </c>
      <c r="R21">
        <v>3.92</v>
      </c>
      <c r="S21">
        <v>1.96</v>
      </c>
    </row>
    <row r="22" spans="1:21" x14ac:dyDescent="0.25">
      <c r="A22" t="s">
        <v>13</v>
      </c>
      <c r="B22" t="s">
        <v>45</v>
      </c>
      <c r="C22" t="s">
        <v>22</v>
      </c>
      <c r="M22">
        <v>40</v>
      </c>
      <c r="N22">
        <v>28</v>
      </c>
      <c r="O22">
        <v>28</v>
      </c>
      <c r="P22">
        <v>25</v>
      </c>
      <c r="Q22">
        <v>11</v>
      </c>
      <c r="S22">
        <v>2</v>
      </c>
    </row>
    <row r="23" spans="1:21" x14ac:dyDescent="0.25">
      <c r="A23" t="s">
        <v>13</v>
      </c>
      <c r="B23" t="s">
        <v>45</v>
      </c>
      <c r="C23" t="s">
        <v>23</v>
      </c>
      <c r="M23">
        <v>100</v>
      </c>
      <c r="N23">
        <v>70</v>
      </c>
      <c r="O23">
        <v>70</v>
      </c>
      <c r="P23">
        <v>62.5</v>
      </c>
      <c r="Q23">
        <v>27.5</v>
      </c>
      <c r="S23">
        <v>5</v>
      </c>
    </row>
    <row r="24" spans="1:21" x14ac:dyDescent="0.25">
      <c r="A24" t="s">
        <v>14</v>
      </c>
      <c r="B24" t="s">
        <v>45</v>
      </c>
      <c r="C24" t="s">
        <v>22</v>
      </c>
      <c r="N24">
        <v>46</v>
      </c>
      <c r="O24">
        <v>30</v>
      </c>
      <c r="P24">
        <v>24</v>
      </c>
      <c r="Q24">
        <v>21</v>
      </c>
      <c r="R24">
        <v>11</v>
      </c>
      <c r="S24">
        <v>5</v>
      </c>
      <c r="T24">
        <v>2</v>
      </c>
      <c r="U24">
        <v>1</v>
      </c>
    </row>
    <row r="25" spans="1:21" x14ac:dyDescent="0.25">
      <c r="A25" t="s">
        <v>14</v>
      </c>
      <c r="B25" t="s">
        <v>45</v>
      </c>
      <c r="C25" t="s">
        <v>23</v>
      </c>
      <c r="N25">
        <v>100</v>
      </c>
      <c r="O25">
        <v>65.22</v>
      </c>
      <c r="P25">
        <v>52.17</v>
      </c>
      <c r="Q25">
        <v>45.65</v>
      </c>
      <c r="R25">
        <v>23.91</v>
      </c>
      <c r="S25">
        <v>10.87</v>
      </c>
      <c r="T25">
        <v>4.3499999999999996</v>
      </c>
      <c r="U25">
        <v>2.17</v>
      </c>
    </row>
    <row r="26" spans="1:21" x14ac:dyDescent="0.25">
      <c r="A26" t="s">
        <v>15</v>
      </c>
      <c r="B26" t="s">
        <v>45</v>
      </c>
      <c r="C26" t="s">
        <v>22</v>
      </c>
      <c r="O26">
        <v>63</v>
      </c>
      <c r="P26">
        <v>43</v>
      </c>
      <c r="Q26">
        <v>35</v>
      </c>
      <c r="R26">
        <v>31</v>
      </c>
      <c r="S26">
        <v>11</v>
      </c>
      <c r="T26">
        <v>2</v>
      </c>
      <c r="U26">
        <v>1</v>
      </c>
    </row>
    <row r="27" spans="1:21" x14ac:dyDescent="0.25">
      <c r="A27" t="s">
        <v>15</v>
      </c>
      <c r="B27" t="s">
        <v>45</v>
      </c>
      <c r="C27" t="s">
        <v>23</v>
      </c>
      <c r="O27">
        <v>100</v>
      </c>
      <c r="P27">
        <v>68.25</v>
      </c>
      <c r="Q27">
        <v>55.56</v>
      </c>
      <c r="R27">
        <v>49.21</v>
      </c>
      <c r="S27">
        <v>17.46</v>
      </c>
      <c r="T27">
        <v>3.17</v>
      </c>
      <c r="U27">
        <v>1.59</v>
      </c>
    </row>
    <row r="28" spans="1:21" x14ac:dyDescent="0.25">
      <c r="A28" t="s">
        <v>16</v>
      </c>
      <c r="B28" t="s">
        <v>45</v>
      </c>
      <c r="C28" t="s">
        <v>22</v>
      </c>
      <c r="P28">
        <v>44</v>
      </c>
      <c r="Q28">
        <v>32</v>
      </c>
      <c r="R28">
        <v>25</v>
      </c>
      <c r="S28">
        <v>21</v>
      </c>
      <c r="T28">
        <v>4</v>
      </c>
    </row>
    <row r="29" spans="1:21" x14ac:dyDescent="0.25">
      <c r="A29" t="s">
        <v>16</v>
      </c>
      <c r="B29" t="s">
        <v>45</v>
      </c>
      <c r="C29" t="s">
        <v>23</v>
      </c>
      <c r="P29">
        <v>100</v>
      </c>
      <c r="Q29">
        <v>72.73</v>
      </c>
      <c r="R29">
        <v>56.82</v>
      </c>
      <c r="S29">
        <v>47.73</v>
      </c>
      <c r="T29">
        <v>9.09</v>
      </c>
    </row>
    <row r="30" spans="1:21" x14ac:dyDescent="0.25">
      <c r="A30" t="s">
        <v>17</v>
      </c>
      <c r="B30" t="s">
        <v>45</v>
      </c>
      <c r="C30" t="s">
        <v>22</v>
      </c>
      <c r="Q30">
        <v>53</v>
      </c>
      <c r="R30">
        <v>39</v>
      </c>
      <c r="S30">
        <v>36</v>
      </c>
      <c r="T30">
        <v>31</v>
      </c>
      <c r="U30">
        <v>9</v>
      </c>
    </row>
    <row r="31" spans="1:21" x14ac:dyDescent="0.25">
      <c r="A31" t="s">
        <v>17</v>
      </c>
      <c r="B31" t="s">
        <v>45</v>
      </c>
      <c r="C31" t="s">
        <v>23</v>
      </c>
      <c r="Q31">
        <v>100</v>
      </c>
      <c r="R31">
        <v>73.58</v>
      </c>
      <c r="S31">
        <v>67.92</v>
      </c>
      <c r="T31">
        <v>58.49</v>
      </c>
      <c r="U31">
        <v>16.98</v>
      </c>
    </row>
    <row r="32" spans="1:21" x14ac:dyDescent="0.25">
      <c r="A32" t="s">
        <v>18</v>
      </c>
      <c r="B32" t="s">
        <v>45</v>
      </c>
      <c r="C32" t="s">
        <v>22</v>
      </c>
      <c r="R32">
        <v>29</v>
      </c>
      <c r="S32">
        <v>24</v>
      </c>
      <c r="T32">
        <v>20</v>
      </c>
      <c r="U32">
        <v>18</v>
      </c>
    </row>
    <row r="33" spans="1:21" x14ac:dyDescent="0.25">
      <c r="A33" t="s">
        <v>18</v>
      </c>
      <c r="B33" t="s">
        <v>45</v>
      </c>
      <c r="C33" t="s">
        <v>23</v>
      </c>
      <c r="R33">
        <v>100</v>
      </c>
      <c r="S33">
        <v>82.76</v>
      </c>
      <c r="T33">
        <v>68.97</v>
      </c>
      <c r="U33">
        <v>62.07</v>
      </c>
    </row>
    <row r="34" spans="1:21" x14ac:dyDescent="0.25">
      <c r="A34" t="s">
        <v>19</v>
      </c>
      <c r="B34" t="s">
        <v>45</v>
      </c>
      <c r="C34" t="s">
        <v>22</v>
      </c>
      <c r="S34">
        <v>23</v>
      </c>
      <c r="T34">
        <v>14</v>
      </c>
      <c r="U34">
        <v>15</v>
      </c>
    </row>
    <row r="35" spans="1:21" x14ac:dyDescent="0.25">
      <c r="A35" t="s">
        <v>19</v>
      </c>
      <c r="B35" t="s">
        <v>45</v>
      </c>
      <c r="C35" t="s">
        <v>23</v>
      </c>
      <c r="S35">
        <v>100</v>
      </c>
      <c r="T35">
        <v>60.87</v>
      </c>
      <c r="U35">
        <v>65.22</v>
      </c>
    </row>
    <row r="36" spans="1:21" x14ac:dyDescent="0.25">
      <c r="A36" t="s">
        <v>20</v>
      </c>
      <c r="B36" t="s">
        <v>45</v>
      </c>
      <c r="C36" t="s">
        <v>22</v>
      </c>
      <c r="T36">
        <v>18</v>
      </c>
      <c r="U36">
        <v>12</v>
      </c>
    </row>
    <row r="37" spans="1:21" x14ac:dyDescent="0.25">
      <c r="A37" t="s">
        <v>20</v>
      </c>
      <c r="B37" t="s">
        <v>45</v>
      </c>
      <c r="C37" t="s">
        <v>23</v>
      </c>
      <c r="T37">
        <v>100</v>
      </c>
      <c r="U37">
        <v>66.67</v>
      </c>
    </row>
    <row r="38" spans="1:21" x14ac:dyDescent="0.25">
      <c r="A38" t="s">
        <v>21</v>
      </c>
      <c r="B38" t="s">
        <v>45</v>
      </c>
      <c r="C38" t="s">
        <v>22</v>
      </c>
      <c r="U38">
        <v>11</v>
      </c>
    </row>
    <row r="39" spans="1:21" x14ac:dyDescent="0.25">
      <c r="A39" t="s">
        <v>21</v>
      </c>
      <c r="B39" t="s">
        <v>45</v>
      </c>
      <c r="C39" t="s">
        <v>23</v>
      </c>
      <c r="U39">
        <v>100</v>
      </c>
    </row>
    <row r="40" spans="1:21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41"/>
  <sheetViews>
    <sheetView workbookViewId="0"/>
  </sheetViews>
  <sheetFormatPr defaultColWidth="11.42578125" defaultRowHeight="15" x14ac:dyDescent="0.25"/>
  <cols>
    <col min="1" max="1" width="40.7109375" customWidth="1"/>
    <col min="2" max="2" width="22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43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4</v>
      </c>
      <c r="B4" t="s">
        <v>47</v>
      </c>
      <c r="C4" t="s">
        <v>22</v>
      </c>
      <c r="D4">
        <v>13</v>
      </c>
      <c r="E4">
        <v>10</v>
      </c>
      <c r="F4">
        <v>8</v>
      </c>
      <c r="G4">
        <v>7</v>
      </c>
      <c r="H4">
        <v>6</v>
      </c>
      <c r="I4">
        <v>3</v>
      </c>
      <c r="J4">
        <v>2</v>
      </c>
      <c r="K4">
        <v>1</v>
      </c>
    </row>
    <row r="5" spans="1:21" x14ac:dyDescent="0.25">
      <c r="A5" t="s">
        <v>4</v>
      </c>
      <c r="B5" t="s">
        <v>47</v>
      </c>
      <c r="C5" t="s">
        <v>23</v>
      </c>
      <c r="D5">
        <v>100</v>
      </c>
      <c r="E5">
        <v>76.92</v>
      </c>
      <c r="F5">
        <v>61.54</v>
      </c>
      <c r="G5">
        <v>53.85</v>
      </c>
      <c r="H5">
        <v>46.15</v>
      </c>
      <c r="I5">
        <v>23.08</v>
      </c>
      <c r="J5">
        <v>15.38</v>
      </c>
      <c r="K5">
        <v>7.69</v>
      </c>
    </row>
    <row r="6" spans="1:21" x14ac:dyDescent="0.25">
      <c r="A6" t="s">
        <v>5</v>
      </c>
      <c r="B6" t="s">
        <v>47</v>
      </c>
      <c r="C6" t="s">
        <v>22</v>
      </c>
      <c r="E6">
        <v>23</v>
      </c>
      <c r="F6">
        <v>12</v>
      </c>
      <c r="G6">
        <v>11</v>
      </c>
      <c r="H6">
        <v>8</v>
      </c>
      <c r="I6">
        <v>6</v>
      </c>
      <c r="J6">
        <v>2</v>
      </c>
      <c r="K6">
        <v>1</v>
      </c>
      <c r="L6">
        <v>1</v>
      </c>
    </row>
    <row r="7" spans="1:21" x14ac:dyDescent="0.25">
      <c r="A7" t="s">
        <v>5</v>
      </c>
      <c r="B7" t="s">
        <v>47</v>
      </c>
      <c r="C7" t="s">
        <v>23</v>
      </c>
      <c r="E7">
        <v>100</v>
      </c>
      <c r="F7">
        <v>52.17</v>
      </c>
      <c r="G7">
        <v>47.83</v>
      </c>
      <c r="H7">
        <v>34.78</v>
      </c>
      <c r="I7">
        <v>26.09</v>
      </c>
      <c r="J7">
        <v>8.6999999999999993</v>
      </c>
      <c r="K7">
        <v>4.3499999999999996</v>
      </c>
      <c r="L7">
        <v>4.3499999999999996</v>
      </c>
    </row>
    <row r="8" spans="1:21" x14ac:dyDescent="0.25">
      <c r="A8" t="s">
        <v>6</v>
      </c>
      <c r="B8" t="s">
        <v>47</v>
      </c>
      <c r="C8" t="s">
        <v>22</v>
      </c>
      <c r="F8">
        <v>14</v>
      </c>
      <c r="G8">
        <v>9</v>
      </c>
      <c r="H8">
        <v>6</v>
      </c>
      <c r="I8">
        <v>5</v>
      </c>
      <c r="J8">
        <v>5</v>
      </c>
      <c r="K8">
        <v>2</v>
      </c>
    </row>
    <row r="9" spans="1:21" x14ac:dyDescent="0.25">
      <c r="A9" t="s">
        <v>6</v>
      </c>
      <c r="B9" t="s">
        <v>47</v>
      </c>
      <c r="C9" t="s">
        <v>23</v>
      </c>
      <c r="F9">
        <v>100</v>
      </c>
      <c r="G9">
        <v>64.290000000000006</v>
      </c>
      <c r="H9">
        <v>42.86</v>
      </c>
      <c r="I9">
        <v>35.71</v>
      </c>
      <c r="J9">
        <v>35.71</v>
      </c>
      <c r="K9">
        <v>14.29</v>
      </c>
    </row>
    <row r="10" spans="1:21" x14ac:dyDescent="0.25">
      <c r="A10" t="s">
        <v>7</v>
      </c>
      <c r="B10" t="s">
        <v>47</v>
      </c>
      <c r="C10" t="s">
        <v>22</v>
      </c>
      <c r="G10">
        <v>17</v>
      </c>
      <c r="H10">
        <v>14</v>
      </c>
      <c r="I10">
        <v>12</v>
      </c>
      <c r="J10">
        <v>11</v>
      </c>
      <c r="K10">
        <v>8</v>
      </c>
      <c r="L10">
        <v>2</v>
      </c>
      <c r="M10">
        <v>1</v>
      </c>
      <c r="N10">
        <v>1</v>
      </c>
    </row>
    <row r="11" spans="1:21" x14ac:dyDescent="0.25">
      <c r="A11" t="s">
        <v>7</v>
      </c>
      <c r="B11" t="s">
        <v>47</v>
      </c>
      <c r="C11" t="s">
        <v>23</v>
      </c>
      <c r="G11">
        <v>100</v>
      </c>
      <c r="H11">
        <v>82.35</v>
      </c>
      <c r="I11">
        <v>70.59</v>
      </c>
      <c r="J11">
        <v>64.709999999999994</v>
      </c>
      <c r="K11">
        <v>47.06</v>
      </c>
      <c r="L11">
        <v>11.76</v>
      </c>
      <c r="M11">
        <v>5.88</v>
      </c>
      <c r="N11">
        <v>5.88</v>
      </c>
    </row>
    <row r="12" spans="1:21" x14ac:dyDescent="0.25">
      <c r="A12" t="s">
        <v>8</v>
      </c>
      <c r="B12" t="s">
        <v>47</v>
      </c>
      <c r="C12" t="s">
        <v>22</v>
      </c>
      <c r="H12">
        <v>25</v>
      </c>
      <c r="I12">
        <v>17</v>
      </c>
      <c r="J12">
        <v>16</v>
      </c>
      <c r="K12">
        <v>14</v>
      </c>
      <c r="L12">
        <v>12</v>
      </c>
      <c r="M12">
        <v>3</v>
      </c>
    </row>
    <row r="13" spans="1:21" x14ac:dyDescent="0.25">
      <c r="A13" t="s">
        <v>8</v>
      </c>
      <c r="B13" t="s">
        <v>47</v>
      </c>
      <c r="C13" t="s">
        <v>23</v>
      </c>
      <c r="H13">
        <v>100</v>
      </c>
      <c r="I13">
        <v>68</v>
      </c>
      <c r="J13">
        <v>64</v>
      </c>
      <c r="K13">
        <v>56</v>
      </c>
      <c r="L13">
        <v>48</v>
      </c>
      <c r="M13">
        <v>12</v>
      </c>
    </row>
    <row r="14" spans="1:21" x14ac:dyDescent="0.25">
      <c r="A14" t="s">
        <v>9</v>
      </c>
      <c r="B14" t="s">
        <v>47</v>
      </c>
      <c r="C14" t="s">
        <v>22</v>
      </c>
      <c r="I14">
        <v>34</v>
      </c>
      <c r="J14">
        <v>25</v>
      </c>
      <c r="K14">
        <v>21</v>
      </c>
      <c r="L14">
        <v>19</v>
      </c>
      <c r="M14">
        <v>13</v>
      </c>
      <c r="N14">
        <v>4</v>
      </c>
      <c r="O14">
        <v>1</v>
      </c>
      <c r="R14">
        <v>1</v>
      </c>
      <c r="S14">
        <v>1</v>
      </c>
    </row>
    <row r="15" spans="1:21" x14ac:dyDescent="0.25">
      <c r="A15" t="s">
        <v>9</v>
      </c>
      <c r="B15" t="s">
        <v>47</v>
      </c>
      <c r="C15" t="s">
        <v>23</v>
      </c>
      <c r="I15">
        <v>100</v>
      </c>
      <c r="J15">
        <v>73.53</v>
      </c>
      <c r="K15">
        <v>61.76</v>
      </c>
      <c r="L15">
        <v>55.88</v>
      </c>
      <c r="M15">
        <v>38.24</v>
      </c>
      <c r="N15">
        <v>11.76</v>
      </c>
      <c r="O15">
        <v>2.94</v>
      </c>
      <c r="R15">
        <v>2.94</v>
      </c>
      <c r="S15">
        <v>2.94</v>
      </c>
    </row>
    <row r="16" spans="1:21" x14ac:dyDescent="0.25">
      <c r="A16" t="s">
        <v>10</v>
      </c>
      <c r="B16" t="s">
        <v>47</v>
      </c>
      <c r="C16" t="s">
        <v>22</v>
      </c>
      <c r="J16">
        <v>43</v>
      </c>
      <c r="K16">
        <v>31</v>
      </c>
      <c r="L16">
        <v>22</v>
      </c>
      <c r="M16">
        <v>17</v>
      </c>
      <c r="N16">
        <v>10</v>
      </c>
      <c r="O16">
        <v>4</v>
      </c>
      <c r="P16">
        <v>1</v>
      </c>
      <c r="Q16">
        <v>2</v>
      </c>
    </row>
    <row r="17" spans="1:21" x14ac:dyDescent="0.25">
      <c r="A17" t="s">
        <v>10</v>
      </c>
      <c r="B17" t="s">
        <v>47</v>
      </c>
      <c r="C17" t="s">
        <v>23</v>
      </c>
      <c r="J17">
        <v>100</v>
      </c>
      <c r="K17">
        <v>72.09</v>
      </c>
      <c r="L17">
        <v>51.16</v>
      </c>
      <c r="M17">
        <v>39.53</v>
      </c>
      <c r="N17">
        <v>23.26</v>
      </c>
      <c r="O17">
        <v>9.3000000000000007</v>
      </c>
      <c r="P17">
        <v>2.33</v>
      </c>
      <c r="Q17">
        <v>4.6500000000000004</v>
      </c>
    </row>
    <row r="18" spans="1:21" x14ac:dyDescent="0.25">
      <c r="A18" t="s">
        <v>11</v>
      </c>
      <c r="B18" t="s">
        <v>47</v>
      </c>
      <c r="C18" t="s">
        <v>22</v>
      </c>
      <c r="K18">
        <v>32</v>
      </c>
      <c r="L18">
        <v>20</v>
      </c>
      <c r="M18">
        <v>16</v>
      </c>
      <c r="N18">
        <v>14</v>
      </c>
      <c r="O18">
        <v>13</v>
      </c>
      <c r="P18">
        <v>5</v>
      </c>
    </row>
    <row r="19" spans="1:21" x14ac:dyDescent="0.25">
      <c r="A19" t="s">
        <v>11</v>
      </c>
      <c r="B19" t="s">
        <v>47</v>
      </c>
      <c r="C19" t="s">
        <v>23</v>
      </c>
      <c r="K19">
        <v>100</v>
      </c>
      <c r="L19">
        <v>62.5</v>
      </c>
      <c r="M19">
        <v>50</v>
      </c>
      <c r="N19">
        <v>43.75</v>
      </c>
      <c r="O19">
        <v>40.630000000000003</v>
      </c>
      <c r="P19">
        <v>15.63</v>
      </c>
    </row>
    <row r="20" spans="1:21" x14ac:dyDescent="0.25">
      <c r="A20" t="s">
        <v>12</v>
      </c>
      <c r="B20" t="s">
        <v>47</v>
      </c>
      <c r="C20" t="s">
        <v>22</v>
      </c>
      <c r="L20">
        <v>64</v>
      </c>
      <c r="M20">
        <v>34</v>
      </c>
      <c r="N20">
        <v>26</v>
      </c>
      <c r="O20">
        <v>22</v>
      </c>
      <c r="P20">
        <v>13</v>
      </c>
      <c r="Q20">
        <v>4</v>
      </c>
      <c r="R20">
        <v>1</v>
      </c>
      <c r="S20">
        <v>1</v>
      </c>
    </row>
    <row r="21" spans="1:21" x14ac:dyDescent="0.25">
      <c r="A21" t="s">
        <v>12</v>
      </c>
      <c r="B21" t="s">
        <v>47</v>
      </c>
      <c r="C21" t="s">
        <v>23</v>
      </c>
      <c r="L21">
        <v>100</v>
      </c>
      <c r="M21">
        <v>53.13</v>
      </c>
      <c r="N21">
        <v>40.630000000000003</v>
      </c>
      <c r="O21">
        <v>34.380000000000003</v>
      </c>
      <c r="P21">
        <v>20.309999999999999</v>
      </c>
      <c r="Q21">
        <v>6.25</v>
      </c>
      <c r="R21">
        <v>1.56</v>
      </c>
      <c r="S21">
        <v>1.56</v>
      </c>
    </row>
    <row r="22" spans="1:21" x14ac:dyDescent="0.25">
      <c r="A22" t="s">
        <v>13</v>
      </c>
      <c r="B22" t="s">
        <v>47</v>
      </c>
      <c r="C22" t="s">
        <v>22</v>
      </c>
      <c r="M22">
        <v>47</v>
      </c>
      <c r="N22">
        <v>31</v>
      </c>
      <c r="O22">
        <v>21</v>
      </c>
      <c r="P22">
        <v>17</v>
      </c>
      <c r="Q22">
        <v>10</v>
      </c>
      <c r="R22">
        <v>2</v>
      </c>
    </row>
    <row r="23" spans="1:21" x14ac:dyDescent="0.25">
      <c r="A23" t="s">
        <v>13</v>
      </c>
      <c r="B23" t="s">
        <v>47</v>
      </c>
      <c r="C23" t="s">
        <v>23</v>
      </c>
      <c r="M23">
        <v>100</v>
      </c>
      <c r="N23">
        <v>65.959999999999994</v>
      </c>
      <c r="O23">
        <v>44.68</v>
      </c>
      <c r="P23">
        <v>36.17</v>
      </c>
      <c r="Q23">
        <v>21.28</v>
      </c>
      <c r="R23">
        <v>4.26</v>
      </c>
    </row>
    <row r="24" spans="1:21" x14ac:dyDescent="0.25">
      <c r="A24" t="s">
        <v>14</v>
      </c>
      <c r="B24" t="s">
        <v>47</v>
      </c>
      <c r="C24" t="s">
        <v>22</v>
      </c>
      <c r="N24">
        <v>34</v>
      </c>
      <c r="O24">
        <v>22</v>
      </c>
      <c r="P24">
        <v>17</v>
      </c>
      <c r="Q24">
        <v>12</v>
      </c>
      <c r="R24">
        <v>7</v>
      </c>
      <c r="S24">
        <v>2</v>
      </c>
      <c r="T24">
        <v>2</v>
      </c>
    </row>
    <row r="25" spans="1:21" x14ac:dyDescent="0.25">
      <c r="A25" t="s">
        <v>14</v>
      </c>
      <c r="B25" t="s">
        <v>47</v>
      </c>
      <c r="C25" t="s">
        <v>23</v>
      </c>
      <c r="N25">
        <v>100</v>
      </c>
      <c r="O25">
        <v>64.709999999999994</v>
      </c>
      <c r="P25">
        <v>50</v>
      </c>
      <c r="Q25">
        <v>35.29</v>
      </c>
      <c r="R25">
        <v>20.59</v>
      </c>
      <c r="S25">
        <v>5.88</v>
      </c>
      <c r="T25">
        <v>5.88</v>
      </c>
    </row>
    <row r="26" spans="1:21" x14ac:dyDescent="0.25">
      <c r="A26" t="s">
        <v>15</v>
      </c>
      <c r="B26" t="s">
        <v>47</v>
      </c>
      <c r="C26" t="s">
        <v>22</v>
      </c>
      <c r="O26">
        <v>46</v>
      </c>
      <c r="P26">
        <v>34</v>
      </c>
      <c r="Q26">
        <v>24</v>
      </c>
      <c r="R26">
        <v>19</v>
      </c>
      <c r="S26">
        <v>10</v>
      </c>
      <c r="T26">
        <v>2</v>
      </c>
      <c r="U26">
        <v>2</v>
      </c>
    </row>
    <row r="27" spans="1:21" x14ac:dyDescent="0.25">
      <c r="A27" t="s">
        <v>15</v>
      </c>
      <c r="B27" t="s">
        <v>47</v>
      </c>
      <c r="C27" t="s">
        <v>23</v>
      </c>
      <c r="O27">
        <v>100</v>
      </c>
      <c r="P27">
        <v>73.91</v>
      </c>
      <c r="Q27">
        <v>52.17</v>
      </c>
      <c r="R27">
        <v>41.3</v>
      </c>
      <c r="S27">
        <v>21.74</v>
      </c>
      <c r="T27">
        <v>4.3499999999999996</v>
      </c>
      <c r="U27">
        <v>4.3499999999999996</v>
      </c>
    </row>
    <row r="28" spans="1:21" x14ac:dyDescent="0.25">
      <c r="A28" t="s">
        <v>16</v>
      </c>
      <c r="B28" t="s">
        <v>47</v>
      </c>
      <c r="C28" t="s">
        <v>22</v>
      </c>
      <c r="P28">
        <v>42</v>
      </c>
      <c r="Q28">
        <v>29</v>
      </c>
      <c r="R28">
        <v>19</v>
      </c>
      <c r="S28">
        <v>17</v>
      </c>
      <c r="T28">
        <v>10</v>
      </c>
      <c r="U28">
        <v>5</v>
      </c>
    </row>
    <row r="29" spans="1:21" x14ac:dyDescent="0.25">
      <c r="A29" t="s">
        <v>16</v>
      </c>
      <c r="B29" t="s">
        <v>47</v>
      </c>
      <c r="C29" t="s">
        <v>23</v>
      </c>
      <c r="P29">
        <v>100</v>
      </c>
      <c r="Q29">
        <v>69.05</v>
      </c>
      <c r="R29">
        <v>45.24</v>
      </c>
      <c r="S29">
        <v>40.479999999999997</v>
      </c>
      <c r="T29">
        <v>23.81</v>
      </c>
      <c r="U29">
        <v>11.9</v>
      </c>
    </row>
    <row r="30" spans="1:21" x14ac:dyDescent="0.25">
      <c r="A30" t="s">
        <v>17</v>
      </c>
      <c r="B30" t="s">
        <v>47</v>
      </c>
      <c r="C30" t="s">
        <v>22</v>
      </c>
      <c r="Q30">
        <v>33</v>
      </c>
      <c r="R30">
        <v>23</v>
      </c>
      <c r="S30">
        <v>17</v>
      </c>
      <c r="T30">
        <v>13</v>
      </c>
      <c r="U30">
        <v>7</v>
      </c>
    </row>
    <row r="31" spans="1:21" x14ac:dyDescent="0.25">
      <c r="A31" t="s">
        <v>17</v>
      </c>
      <c r="B31" t="s">
        <v>47</v>
      </c>
      <c r="C31" t="s">
        <v>23</v>
      </c>
      <c r="Q31">
        <v>100</v>
      </c>
      <c r="R31">
        <v>69.7</v>
      </c>
      <c r="S31">
        <v>51.52</v>
      </c>
      <c r="T31">
        <v>39.39</v>
      </c>
      <c r="U31">
        <v>21.21</v>
      </c>
    </row>
    <row r="32" spans="1:21" x14ac:dyDescent="0.25">
      <c r="A32" t="s">
        <v>18</v>
      </c>
      <c r="B32" t="s">
        <v>47</v>
      </c>
      <c r="C32" t="s">
        <v>22</v>
      </c>
      <c r="R32">
        <v>29</v>
      </c>
      <c r="S32">
        <v>15</v>
      </c>
      <c r="T32">
        <v>10</v>
      </c>
      <c r="U32">
        <v>7</v>
      </c>
    </row>
    <row r="33" spans="1:21" x14ac:dyDescent="0.25">
      <c r="A33" t="s">
        <v>18</v>
      </c>
      <c r="B33" t="s">
        <v>47</v>
      </c>
      <c r="C33" t="s">
        <v>23</v>
      </c>
      <c r="R33">
        <v>100</v>
      </c>
      <c r="S33">
        <v>51.72</v>
      </c>
      <c r="T33">
        <v>34.479999999999997</v>
      </c>
      <c r="U33">
        <v>24.14</v>
      </c>
    </row>
    <row r="34" spans="1:21" x14ac:dyDescent="0.25">
      <c r="A34" t="s">
        <v>19</v>
      </c>
      <c r="B34" t="s">
        <v>47</v>
      </c>
      <c r="C34" t="s">
        <v>22</v>
      </c>
      <c r="S34">
        <v>16</v>
      </c>
      <c r="T34">
        <v>11</v>
      </c>
      <c r="U34">
        <v>8</v>
      </c>
    </row>
    <row r="35" spans="1:21" x14ac:dyDescent="0.25">
      <c r="A35" t="s">
        <v>19</v>
      </c>
      <c r="B35" t="s">
        <v>47</v>
      </c>
      <c r="C35" t="s">
        <v>23</v>
      </c>
      <c r="S35">
        <v>100</v>
      </c>
      <c r="T35">
        <v>68.75</v>
      </c>
      <c r="U35">
        <v>50</v>
      </c>
    </row>
    <row r="36" spans="1:21" x14ac:dyDescent="0.25">
      <c r="A36" t="s">
        <v>20</v>
      </c>
      <c r="B36" t="s">
        <v>47</v>
      </c>
      <c r="C36" t="s">
        <v>22</v>
      </c>
      <c r="T36">
        <v>32</v>
      </c>
      <c r="U36">
        <v>13</v>
      </c>
    </row>
    <row r="37" spans="1:21" x14ac:dyDescent="0.25">
      <c r="A37" t="s">
        <v>20</v>
      </c>
      <c r="B37" t="s">
        <v>47</v>
      </c>
      <c r="C37" t="s">
        <v>23</v>
      </c>
      <c r="T37">
        <v>100</v>
      </c>
      <c r="U37">
        <v>40.630000000000003</v>
      </c>
    </row>
    <row r="38" spans="1:21" x14ac:dyDescent="0.25">
      <c r="A38" t="s">
        <v>21</v>
      </c>
      <c r="B38" t="s">
        <v>47</v>
      </c>
      <c r="C38" t="s">
        <v>22</v>
      </c>
      <c r="U38">
        <v>18</v>
      </c>
    </row>
    <row r="39" spans="1:21" x14ac:dyDescent="0.25">
      <c r="A39" t="s">
        <v>21</v>
      </c>
      <c r="B39" t="s">
        <v>47</v>
      </c>
      <c r="C39" t="s">
        <v>23</v>
      </c>
      <c r="U39">
        <v>100</v>
      </c>
    </row>
    <row r="40" spans="1:21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41"/>
  <sheetViews>
    <sheetView workbookViewId="0"/>
  </sheetViews>
  <sheetFormatPr defaultColWidth="11.42578125" defaultRowHeight="15" x14ac:dyDescent="0.25"/>
  <cols>
    <col min="1" max="1" width="40.7109375" customWidth="1"/>
    <col min="2" max="2" width="30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43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4</v>
      </c>
      <c r="B4" t="s">
        <v>49</v>
      </c>
      <c r="C4" t="s">
        <v>22</v>
      </c>
      <c r="D4">
        <v>14</v>
      </c>
      <c r="E4">
        <v>10</v>
      </c>
      <c r="F4">
        <v>3</v>
      </c>
      <c r="G4">
        <v>3</v>
      </c>
      <c r="H4">
        <v>2</v>
      </c>
      <c r="I4">
        <v>1</v>
      </c>
      <c r="J4">
        <v>1</v>
      </c>
    </row>
    <row r="5" spans="1:21" x14ac:dyDescent="0.25">
      <c r="A5" t="s">
        <v>4</v>
      </c>
      <c r="B5" t="s">
        <v>49</v>
      </c>
      <c r="C5" t="s">
        <v>23</v>
      </c>
      <c r="D5">
        <v>100</v>
      </c>
      <c r="E5">
        <v>71.430000000000007</v>
      </c>
      <c r="F5">
        <v>21.43</v>
      </c>
      <c r="G5">
        <v>21.43</v>
      </c>
      <c r="H5">
        <v>14.29</v>
      </c>
      <c r="I5">
        <v>7.14</v>
      </c>
      <c r="J5">
        <v>7.14</v>
      </c>
    </row>
    <row r="6" spans="1:21" x14ac:dyDescent="0.25">
      <c r="A6" t="s">
        <v>5</v>
      </c>
      <c r="B6" t="s">
        <v>49</v>
      </c>
      <c r="C6" t="s">
        <v>22</v>
      </c>
      <c r="E6">
        <v>15</v>
      </c>
      <c r="F6">
        <v>10</v>
      </c>
      <c r="G6">
        <v>10</v>
      </c>
      <c r="H6">
        <v>9</v>
      </c>
      <c r="I6">
        <v>8</v>
      </c>
      <c r="J6">
        <v>2</v>
      </c>
      <c r="K6">
        <v>1</v>
      </c>
    </row>
    <row r="7" spans="1:21" x14ac:dyDescent="0.25">
      <c r="A7" t="s">
        <v>5</v>
      </c>
      <c r="B7" t="s">
        <v>49</v>
      </c>
      <c r="C7" t="s">
        <v>23</v>
      </c>
      <c r="E7">
        <v>100</v>
      </c>
      <c r="F7">
        <v>66.67</v>
      </c>
      <c r="G7">
        <v>66.67</v>
      </c>
      <c r="H7">
        <v>60</v>
      </c>
      <c r="I7">
        <v>53.33</v>
      </c>
      <c r="J7">
        <v>13.33</v>
      </c>
      <c r="K7">
        <v>6.67</v>
      </c>
    </row>
    <row r="8" spans="1:21" x14ac:dyDescent="0.25">
      <c r="A8" t="s">
        <v>6</v>
      </c>
      <c r="B8" t="s">
        <v>49</v>
      </c>
      <c r="C8" t="s">
        <v>22</v>
      </c>
      <c r="F8">
        <v>14</v>
      </c>
      <c r="G8">
        <v>13</v>
      </c>
      <c r="H8">
        <v>9</v>
      </c>
      <c r="I8">
        <v>8</v>
      </c>
      <c r="J8">
        <v>7</v>
      </c>
      <c r="K8">
        <v>2</v>
      </c>
      <c r="L8">
        <v>1</v>
      </c>
    </row>
    <row r="9" spans="1:21" x14ac:dyDescent="0.25">
      <c r="A9" t="s">
        <v>6</v>
      </c>
      <c r="B9" t="s">
        <v>49</v>
      </c>
      <c r="C9" t="s">
        <v>23</v>
      </c>
      <c r="F9">
        <v>100</v>
      </c>
      <c r="G9">
        <v>92.86</v>
      </c>
      <c r="H9">
        <v>64.290000000000006</v>
      </c>
      <c r="I9">
        <v>57.14</v>
      </c>
      <c r="J9">
        <v>50</v>
      </c>
      <c r="K9">
        <v>14.29</v>
      </c>
      <c r="L9">
        <v>7.14</v>
      </c>
    </row>
    <row r="10" spans="1:21" x14ac:dyDescent="0.25">
      <c r="A10" t="s">
        <v>7</v>
      </c>
      <c r="B10" t="s">
        <v>49</v>
      </c>
      <c r="C10" t="s">
        <v>22</v>
      </c>
      <c r="G10">
        <v>13</v>
      </c>
      <c r="H10">
        <v>8</v>
      </c>
      <c r="I10">
        <v>5</v>
      </c>
      <c r="J10">
        <v>5</v>
      </c>
      <c r="K10">
        <v>4</v>
      </c>
      <c r="L10">
        <v>1</v>
      </c>
    </row>
    <row r="11" spans="1:21" x14ac:dyDescent="0.25">
      <c r="A11" t="s">
        <v>7</v>
      </c>
      <c r="B11" t="s">
        <v>49</v>
      </c>
      <c r="C11" t="s">
        <v>23</v>
      </c>
      <c r="G11">
        <v>100</v>
      </c>
      <c r="H11">
        <v>61.54</v>
      </c>
      <c r="I11">
        <v>38.46</v>
      </c>
      <c r="J11">
        <v>38.46</v>
      </c>
      <c r="K11">
        <v>30.77</v>
      </c>
      <c r="L11">
        <v>7.69</v>
      </c>
    </row>
    <row r="12" spans="1:21" x14ac:dyDescent="0.25">
      <c r="A12" t="s">
        <v>8</v>
      </c>
      <c r="B12" t="s">
        <v>49</v>
      </c>
      <c r="C12" t="s">
        <v>22</v>
      </c>
      <c r="H12">
        <v>15</v>
      </c>
      <c r="I12">
        <v>8</v>
      </c>
      <c r="J12">
        <v>6</v>
      </c>
      <c r="K12">
        <v>6</v>
      </c>
      <c r="L12">
        <v>3</v>
      </c>
      <c r="M12">
        <v>1</v>
      </c>
      <c r="N12">
        <v>1</v>
      </c>
    </row>
    <row r="13" spans="1:21" x14ac:dyDescent="0.25">
      <c r="A13" t="s">
        <v>8</v>
      </c>
      <c r="B13" t="s">
        <v>49</v>
      </c>
      <c r="C13" t="s">
        <v>23</v>
      </c>
      <c r="H13">
        <v>100</v>
      </c>
      <c r="I13">
        <v>53.33</v>
      </c>
      <c r="J13">
        <v>40</v>
      </c>
      <c r="K13">
        <v>40</v>
      </c>
      <c r="L13">
        <v>20</v>
      </c>
      <c r="M13">
        <v>6.67</v>
      </c>
      <c r="N13">
        <v>6.67</v>
      </c>
    </row>
    <row r="14" spans="1:21" x14ac:dyDescent="0.25">
      <c r="A14" t="s">
        <v>9</v>
      </c>
      <c r="B14" t="s">
        <v>49</v>
      </c>
      <c r="C14" t="s">
        <v>22</v>
      </c>
      <c r="I14">
        <v>18</v>
      </c>
      <c r="J14">
        <v>12</v>
      </c>
      <c r="K14">
        <v>9</v>
      </c>
      <c r="L14">
        <v>7</v>
      </c>
      <c r="M14">
        <v>1</v>
      </c>
    </row>
    <row r="15" spans="1:21" x14ac:dyDescent="0.25">
      <c r="A15" t="s">
        <v>9</v>
      </c>
      <c r="B15" t="s">
        <v>49</v>
      </c>
      <c r="C15" t="s">
        <v>23</v>
      </c>
      <c r="I15">
        <v>100</v>
      </c>
      <c r="J15">
        <v>66.67</v>
      </c>
      <c r="K15">
        <v>50</v>
      </c>
      <c r="L15">
        <v>38.89</v>
      </c>
      <c r="M15">
        <v>5.56</v>
      </c>
    </row>
    <row r="16" spans="1:21" x14ac:dyDescent="0.25">
      <c r="A16" t="s">
        <v>10</v>
      </c>
      <c r="B16" t="s">
        <v>49</v>
      </c>
      <c r="C16" t="s">
        <v>22</v>
      </c>
      <c r="J16">
        <v>18</v>
      </c>
      <c r="K16">
        <v>12</v>
      </c>
      <c r="L16">
        <v>9</v>
      </c>
      <c r="M16">
        <v>10</v>
      </c>
      <c r="N16">
        <v>4</v>
      </c>
    </row>
    <row r="17" spans="1:21" x14ac:dyDescent="0.25">
      <c r="A17" t="s">
        <v>10</v>
      </c>
      <c r="B17" t="s">
        <v>49</v>
      </c>
      <c r="C17" t="s">
        <v>23</v>
      </c>
      <c r="J17">
        <v>100</v>
      </c>
      <c r="K17">
        <v>66.67</v>
      </c>
      <c r="L17">
        <v>50</v>
      </c>
      <c r="M17">
        <v>55.56</v>
      </c>
      <c r="N17">
        <v>22.22</v>
      </c>
    </row>
    <row r="18" spans="1:21" x14ac:dyDescent="0.25">
      <c r="A18" t="s">
        <v>11</v>
      </c>
      <c r="B18" t="s">
        <v>49</v>
      </c>
      <c r="C18" t="s">
        <v>22</v>
      </c>
      <c r="K18">
        <v>23</v>
      </c>
      <c r="L18">
        <v>14</v>
      </c>
      <c r="M18">
        <v>11</v>
      </c>
      <c r="N18">
        <v>9</v>
      </c>
      <c r="O18">
        <v>3</v>
      </c>
      <c r="P18">
        <v>1</v>
      </c>
      <c r="Q18">
        <v>1</v>
      </c>
      <c r="R18">
        <v>1</v>
      </c>
    </row>
    <row r="19" spans="1:21" x14ac:dyDescent="0.25">
      <c r="A19" t="s">
        <v>11</v>
      </c>
      <c r="B19" t="s">
        <v>49</v>
      </c>
      <c r="C19" t="s">
        <v>23</v>
      </c>
      <c r="K19">
        <v>100</v>
      </c>
      <c r="L19">
        <v>60.87</v>
      </c>
      <c r="M19">
        <v>47.83</v>
      </c>
      <c r="N19">
        <v>39.130000000000003</v>
      </c>
      <c r="O19">
        <v>13.04</v>
      </c>
      <c r="P19">
        <v>4.3499999999999996</v>
      </c>
      <c r="Q19">
        <v>4.3499999999999996</v>
      </c>
      <c r="R19">
        <v>4.3499999999999996</v>
      </c>
    </row>
    <row r="20" spans="1:21" x14ac:dyDescent="0.25">
      <c r="A20" t="s">
        <v>12</v>
      </c>
      <c r="B20" t="s">
        <v>49</v>
      </c>
      <c r="C20" t="s">
        <v>22</v>
      </c>
      <c r="L20">
        <v>22</v>
      </c>
      <c r="M20">
        <v>13</v>
      </c>
      <c r="N20">
        <v>9</v>
      </c>
      <c r="O20">
        <v>8</v>
      </c>
      <c r="P20">
        <v>3</v>
      </c>
      <c r="Q20">
        <v>2</v>
      </c>
      <c r="S20">
        <v>1</v>
      </c>
      <c r="U20">
        <v>1</v>
      </c>
    </row>
    <row r="21" spans="1:21" x14ac:dyDescent="0.25">
      <c r="A21" t="s">
        <v>12</v>
      </c>
      <c r="B21" t="s">
        <v>49</v>
      </c>
      <c r="C21" t="s">
        <v>23</v>
      </c>
      <c r="L21">
        <v>100</v>
      </c>
      <c r="M21">
        <v>59.09</v>
      </c>
      <c r="N21">
        <v>40.909999999999997</v>
      </c>
      <c r="O21">
        <v>36.36</v>
      </c>
      <c r="P21">
        <v>13.64</v>
      </c>
      <c r="Q21">
        <v>9.09</v>
      </c>
      <c r="S21">
        <v>4.55</v>
      </c>
      <c r="U21">
        <v>4.55</v>
      </c>
    </row>
    <row r="22" spans="1:21" x14ac:dyDescent="0.25">
      <c r="A22" t="s">
        <v>13</v>
      </c>
      <c r="B22" t="s">
        <v>49</v>
      </c>
      <c r="C22" t="s">
        <v>22</v>
      </c>
      <c r="M22">
        <v>21</v>
      </c>
      <c r="N22">
        <v>13</v>
      </c>
      <c r="O22">
        <v>10</v>
      </c>
      <c r="P22">
        <v>8</v>
      </c>
      <c r="Q22">
        <v>3</v>
      </c>
      <c r="R22">
        <v>4</v>
      </c>
      <c r="S22">
        <v>1</v>
      </c>
      <c r="T22">
        <v>1</v>
      </c>
    </row>
    <row r="23" spans="1:21" x14ac:dyDescent="0.25">
      <c r="A23" t="s">
        <v>13</v>
      </c>
      <c r="B23" t="s">
        <v>49</v>
      </c>
      <c r="C23" t="s">
        <v>23</v>
      </c>
      <c r="M23">
        <v>100</v>
      </c>
      <c r="N23">
        <v>61.9</v>
      </c>
      <c r="O23">
        <v>47.62</v>
      </c>
      <c r="P23">
        <v>38.1</v>
      </c>
      <c r="Q23">
        <v>14.29</v>
      </c>
      <c r="R23">
        <v>19.05</v>
      </c>
      <c r="S23">
        <v>4.76</v>
      </c>
      <c r="T23">
        <v>4.76</v>
      </c>
    </row>
    <row r="24" spans="1:21" x14ac:dyDescent="0.25">
      <c r="A24" t="s">
        <v>14</v>
      </c>
      <c r="B24" t="s">
        <v>49</v>
      </c>
      <c r="C24" t="s">
        <v>22</v>
      </c>
      <c r="N24">
        <v>17</v>
      </c>
      <c r="O24">
        <v>12</v>
      </c>
      <c r="P24">
        <v>9</v>
      </c>
      <c r="Q24">
        <v>8</v>
      </c>
      <c r="R24">
        <v>6</v>
      </c>
      <c r="S24">
        <v>2</v>
      </c>
    </row>
    <row r="25" spans="1:21" x14ac:dyDescent="0.25">
      <c r="A25" t="s">
        <v>14</v>
      </c>
      <c r="B25" t="s">
        <v>49</v>
      </c>
      <c r="C25" t="s">
        <v>23</v>
      </c>
      <c r="N25">
        <v>100</v>
      </c>
      <c r="O25">
        <v>70.59</v>
      </c>
      <c r="P25">
        <v>52.94</v>
      </c>
      <c r="Q25">
        <v>47.06</v>
      </c>
      <c r="R25">
        <v>35.29</v>
      </c>
      <c r="S25">
        <v>11.76</v>
      </c>
    </row>
    <row r="26" spans="1:21" x14ac:dyDescent="0.25">
      <c r="A26" t="s">
        <v>15</v>
      </c>
      <c r="B26" t="s">
        <v>49</v>
      </c>
      <c r="C26" t="s">
        <v>22</v>
      </c>
      <c r="O26">
        <v>12</v>
      </c>
      <c r="P26">
        <v>7</v>
      </c>
      <c r="Q26">
        <v>6</v>
      </c>
      <c r="R26">
        <v>6</v>
      </c>
      <c r="S26">
        <v>4</v>
      </c>
      <c r="T26">
        <v>1</v>
      </c>
      <c r="U26">
        <v>1</v>
      </c>
    </row>
    <row r="27" spans="1:21" x14ac:dyDescent="0.25">
      <c r="A27" t="s">
        <v>15</v>
      </c>
      <c r="B27" t="s">
        <v>49</v>
      </c>
      <c r="C27" t="s">
        <v>23</v>
      </c>
      <c r="O27">
        <v>100</v>
      </c>
      <c r="P27">
        <v>58.33</v>
      </c>
      <c r="Q27">
        <v>50</v>
      </c>
      <c r="R27">
        <v>50</v>
      </c>
      <c r="S27">
        <v>33.33</v>
      </c>
      <c r="T27">
        <v>8.33</v>
      </c>
      <c r="U27">
        <v>8.33</v>
      </c>
    </row>
    <row r="28" spans="1:21" x14ac:dyDescent="0.25">
      <c r="A28" t="s">
        <v>16</v>
      </c>
      <c r="B28" t="s">
        <v>49</v>
      </c>
      <c r="C28" t="s">
        <v>22</v>
      </c>
      <c r="P28">
        <v>10</v>
      </c>
      <c r="Q28">
        <v>4</v>
      </c>
      <c r="R28">
        <v>5</v>
      </c>
      <c r="S28">
        <v>4</v>
      </c>
      <c r="T28">
        <v>1</v>
      </c>
    </row>
    <row r="29" spans="1:21" x14ac:dyDescent="0.25">
      <c r="A29" t="s">
        <v>16</v>
      </c>
      <c r="B29" t="s">
        <v>49</v>
      </c>
      <c r="C29" t="s">
        <v>23</v>
      </c>
      <c r="P29">
        <v>100</v>
      </c>
      <c r="Q29">
        <v>40</v>
      </c>
      <c r="R29">
        <v>50</v>
      </c>
      <c r="S29">
        <v>40</v>
      </c>
      <c r="T29">
        <v>10</v>
      </c>
    </row>
    <row r="30" spans="1:21" x14ac:dyDescent="0.25">
      <c r="A30" t="s">
        <v>17</v>
      </c>
      <c r="B30" t="s">
        <v>49</v>
      </c>
      <c r="C30" t="s">
        <v>22</v>
      </c>
      <c r="Q30">
        <v>12</v>
      </c>
      <c r="R30">
        <v>8</v>
      </c>
      <c r="S30">
        <v>8</v>
      </c>
      <c r="T30">
        <v>8</v>
      </c>
      <c r="U30">
        <v>4</v>
      </c>
    </row>
    <row r="31" spans="1:21" x14ac:dyDescent="0.25">
      <c r="A31" t="s">
        <v>17</v>
      </c>
      <c r="B31" t="s">
        <v>49</v>
      </c>
      <c r="C31" t="s">
        <v>23</v>
      </c>
      <c r="Q31">
        <v>100</v>
      </c>
      <c r="R31">
        <v>66.67</v>
      </c>
      <c r="S31">
        <v>66.67</v>
      </c>
      <c r="T31">
        <v>66.67</v>
      </c>
      <c r="U31">
        <v>33.33</v>
      </c>
    </row>
    <row r="32" spans="1:21" x14ac:dyDescent="0.25">
      <c r="A32" t="s">
        <v>18</v>
      </c>
      <c r="B32" t="s">
        <v>49</v>
      </c>
      <c r="C32" t="s">
        <v>22</v>
      </c>
      <c r="R32">
        <v>9</v>
      </c>
      <c r="S32">
        <v>5</v>
      </c>
      <c r="T32">
        <v>4</v>
      </c>
      <c r="U32">
        <v>2</v>
      </c>
    </row>
    <row r="33" spans="1:21" x14ac:dyDescent="0.25">
      <c r="A33" t="s">
        <v>18</v>
      </c>
      <c r="B33" t="s">
        <v>49</v>
      </c>
      <c r="C33" t="s">
        <v>23</v>
      </c>
      <c r="R33">
        <v>100</v>
      </c>
      <c r="S33">
        <v>55.56</v>
      </c>
      <c r="T33">
        <v>44.44</v>
      </c>
      <c r="U33">
        <v>22.22</v>
      </c>
    </row>
    <row r="34" spans="1:21" x14ac:dyDescent="0.25">
      <c r="A34" t="s">
        <v>19</v>
      </c>
      <c r="B34" t="s">
        <v>49</v>
      </c>
      <c r="C34" t="s">
        <v>22</v>
      </c>
      <c r="S34">
        <v>7</v>
      </c>
      <c r="T34">
        <v>3</v>
      </c>
      <c r="U34">
        <v>3</v>
      </c>
    </row>
    <row r="35" spans="1:21" x14ac:dyDescent="0.25">
      <c r="A35" t="s">
        <v>19</v>
      </c>
      <c r="B35" t="s">
        <v>49</v>
      </c>
      <c r="C35" t="s">
        <v>23</v>
      </c>
      <c r="S35">
        <v>100</v>
      </c>
      <c r="T35">
        <v>42.86</v>
      </c>
      <c r="U35">
        <v>42.86</v>
      </c>
    </row>
    <row r="36" spans="1:21" x14ac:dyDescent="0.25">
      <c r="A36" t="s">
        <v>20</v>
      </c>
      <c r="B36" t="s">
        <v>49</v>
      </c>
      <c r="C36" t="s">
        <v>22</v>
      </c>
      <c r="T36">
        <v>9</v>
      </c>
      <c r="U36">
        <v>6</v>
      </c>
    </row>
    <row r="37" spans="1:21" x14ac:dyDescent="0.25">
      <c r="A37" t="s">
        <v>20</v>
      </c>
      <c r="B37" t="s">
        <v>49</v>
      </c>
      <c r="C37" t="s">
        <v>23</v>
      </c>
      <c r="T37">
        <v>100</v>
      </c>
      <c r="U37">
        <v>66.67</v>
      </c>
    </row>
    <row r="38" spans="1:21" x14ac:dyDescent="0.25">
      <c r="A38" t="s">
        <v>21</v>
      </c>
      <c r="B38" t="s">
        <v>49</v>
      </c>
      <c r="C38" t="s">
        <v>22</v>
      </c>
      <c r="U38">
        <v>9</v>
      </c>
    </row>
    <row r="39" spans="1:21" x14ac:dyDescent="0.25">
      <c r="A39" t="s">
        <v>21</v>
      </c>
      <c r="B39" t="s">
        <v>49</v>
      </c>
      <c r="C39" t="s">
        <v>23</v>
      </c>
      <c r="U39">
        <v>100</v>
      </c>
    </row>
    <row r="40" spans="1:21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41"/>
  <sheetViews>
    <sheetView workbookViewId="0"/>
  </sheetViews>
  <sheetFormatPr defaultColWidth="11.42578125" defaultRowHeight="15" x14ac:dyDescent="0.25"/>
  <cols>
    <col min="1" max="1" width="40.7109375" customWidth="1"/>
    <col min="2" max="2" width="16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43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4</v>
      </c>
      <c r="B4" t="s">
        <v>51</v>
      </c>
      <c r="C4" t="s">
        <v>22</v>
      </c>
      <c r="D4">
        <v>16</v>
      </c>
      <c r="E4">
        <v>6</v>
      </c>
      <c r="F4">
        <v>3</v>
      </c>
      <c r="G4">
        <v>4</v>
      </c>
      <c r="H4">
        <v>2</v>
      </c>
      <c r="I4">
        <v>1</v>
      </c>
    </row>
    <row r="5" spans="1:21" x14ac:dyDescent="0.25">
      <c r="A5" t="s">
        <v>4</v>
      </c>
      <c r="B5" t="s">
        <v>51</v>
      </c>
      <c r="C5" t="s">
        <v>23</v>
      </c>
      <c r="D5">
        <v>100</v>
      </c>
      <c r="E5">
        <v>37.5</v>
      </c>
      <c r="F5">
        <v>18.75</v>
      </c>
      <c r="G5">
        <v>25</v>
      </c>
      <c r="H5">
        <v>12.5</v>
      </c>
      <c r="I5">
        <v>6.25</v>
      </c>
    </row>
    <row r="6" spans="1:21" x14ac:dyDescent="0.25">
      <c r="A6" t="s">
        <v>5</v>
      </c>
      <c r="B6" t="s">
        <v>51</v>
      </c>
      <c r="C6" t="s">
        <v>22</v>
      </c>
      <c r="E6">
        <v>11</v>
      </c>
      <c r="F6">
        <v>4</v>
      </c>
      <c r="G6">
        <v>4</v>
      </c>
      <c r="H6">
        <v>4</v>
      </c>
      <c r="I6">
        <v>2</v>
      </c>
      <c r="J6">
        <v>1</v>
      </c>
      <c r="K6">
        <v>1</v>
      </c>
      <c r="M6">
        <v>1</v>
      </c>
    </row>
    <row r="7" spans="1:21" x14ac:dyDescent="0.25">
      <c r="A7" t="s">
        <v>5</v>
      </c>
      <c r="B7" t="s">
        <v>51</v>
      </c>
      <c r="C7" t="s">
        <v>23</v>
      </c>
      <c r="E7">
        <v>100</v>
      </c>
      <c r="F7">
        <v>36.36</v>
      </c>
      <c r="G7">
        <v>36.36</v>
      </c>
      <c r="H7">
        <v>36.36</v>
      </c>
      <c r="I7">
        <v>18.18</v>
      </c>
      <c r="J7">
        <v>9.09</v>
      </c>
      <c r="K7">
        <v>9.09</v>
      </c>
      <c r="M7">
        <v>9.09</v>
      </c>
    </row>
    <row r="8" spans="1:21" x14ac:dyDescent="0.25">
      <c r="A8" t="s">
        <v>6</v>
      </c>
      <c r="B8" t="s">
        <v>51</v>
      </c>
      <c r="C8" t="s">
        <v>22</v>
      </c>
      <c r="F8">
        <v>14</v>
      </c>
      <c r="G8">
        <v>6</v>
      </c>
      <c r="H8">
        <v>5</v>
      </c>
      <c r="I8">
        <v>3</v>
      </c>
      <c r="J8">
        <v>3</v>
      </c>
    </row>
    <row r="9" spans="1:21" x14ac:dyDescent="0.25">
      <c r="A9" t="s">
        <v>6</v>
      </c>
      <c r="B9" t="s">
        <v>51</v>
      </c>
      <c r="C9" t="s">
        <v>23</v>
      </c>
      <c r="F9">
        <v>100</v>
      </c>
      <c r="G9">
        <v>42.86</v>
      </c>
      <c r="H9">
        <v>35.71</v>
      </c>
      <c r="I9">
        <v>21.43</v>
      </c>
      <c r="J9">
        <v>21.43</v>
      </c>
    </row>
    <row r="10" spans="1:21" x14ac:dyDescent="0.25">
      <c r="A10" t="s">
        <v>7</v>
      </c>
      <c r="B10" t="s">
        <v>51</v>
      </c>
      <c r="C10" t="s">
        <v>22</v>
      </c>
      <c r="G10">
        <v>26</v>
      </c>
      <c r="H10">
        <v>16</v>
      </c>
      <c r="I10">
        <v>11</v>
      </c>
      <c r="J10">
        <v>10</v>
      </c>
      <c r="K10">
        <v>6</v>
      </c>
      <c r="L10">
        <v>1</v>
      </c>
      <c r="O10">
        <v>1</v>
      </c>
      <c r="P10">
        <v>1</v>
      </c>
      <c r="Q10">
        <v>1</v>
      </c>
      <c r="R10">
        <v>1</v>
      </c>
    </row>
    <row r="11" spans="1:21" x14ac:dyDescent="0.25">
      <c r="A11" t="s">
        <v>7</v>
      </c>
      <c r="B11" t="s">
        <v>51</v>
      </c>
      <c r="C11" t="s">
        <v>23</v>
      </c>
      <c r="G11">
        <v>100</v>
      </c>
      <c r="H11">
        <v>61.54</v>
      </c>
      <c r="I11">
        <v>42.31</v>
      </c>
      <c r="J11">
        <v>38.46</v>
      </c>
      <c r="K11">
        <v>23.08</v>
      </c>
      <c r="L11">
        <v>3.85</v>
      </c>
      <c r="O11">
        <v>3.85</v>
      </c>
      <c r="P11">
        <v>3.85</v>
      </c>
      <c r="Q11">
        <v>3.85</v>
      </c>
      <c r="R11">
        <v>3.85</v>
      </c>
    </row>
    <row r="12" spans="1:21" x14ac:dyDescent="0.25">
      <c r="A12" t="s">
        <v>8</v>
      </c>
      <c r="B12" t="s">
        <v>51</v>
      </c>
      <c r="C12" t="s">
        <v>22</v>
      </c>
      <c r="H12">
        <v>20</v>
      </c>
      <c r="I12">
        <v>14</v>
      </c>
      <c r="J12">
        <v>8</v>
      </c>
      <c r="K12">
        <v>8</v>
      </c>
      <c r="L12">
        <v>5</v>
      </c>
      <c r="M12">
        <v>1</v>
      </c>
      <c r="N12">
        <v>1</v>
      </c>
    </row>
    <row r="13" spans="1:21" x14ac:dyDescent="0.25">
      <c r="A13" t="s">
        <v>8</v>
      </c>
      <c r="B13" t="s">
        <v>51</v>
      </c>
      <c r="C13" t="s">
        <v>23</v>
      </c>
      <c r="H13">
        <v>100</v>
      </c>
      <c r="I13">
        <v>70</v>
      </c>
      <c r="J13">
        <v>40</v>
      </c>
      <c r="K13">
        <v>40</v>
      </c>
      <c r="L13">
        <v>25</v>
      </c>
      <c r="M13">
        <v>5</v>
      </c>
      <c r="N13">
        <v>5</v>
      </c>
    </row>
    <row r="14" spans="1:21" x14ac:dyDescent="0.25">
      <c r="A14" t="s">
        <v>9</v>
      </c>
      <c r="B14" t="s">
        <v>51</v>
      </c>
      <c r="C14" t="s">
        <v>22</v>
      </c>
      <c r="I14">
        <v>18</v>
      </c>
      <c r="J14">
        <v>13</v>
      </c>
      <c r="K14">
        <v>12</v>
      </c>
      <c r="L14">
        <v>12</v>
      </c>
      <c r="M14">
        <v>9</v>
      </c>
      <c r="N14">
        <v>2</v>
      </c>
      <c r="O14">
        <v>1</v>
      </c>
    </row>
    <row r="15" spans="1:21" x14ac:dyDescent="0.25">
      <c r="A15" t="s">
        <v>9</v>
      </c>
      <c r="B15" t="s">
        <v>51</v>
      </c>
      <c r="C15" t="s">
        <v>23</v>
      </c>
      <c r="I15">
        <v>100</v>
      </c>
      <c r="J15">
        <v>72.22</v>
      </c>
      <c r="K15">
        <v>66.67</v>
      </c>
      <c r="L15">
        <v>66.67</v>
      </c>
      <c r="M15">
        <v>50</v>
      </c>
      <c r="N15">
        <v>11.11</v>
      </c>
      <c r="O15">
        <v>5.56</v>
      </c>
    </row>
    <row r="16" spans="1:21" x14ac:dyDescent="0.25">
      <c r="A16" t="s">
        <v>10</v>
      </c>
      <c r="B16" t="s">
        <v>51</v>
      </c>
      <c r="C16" t="s">
        <v>22</v>
      </c>
      <c r="J16">
        <v>17</v>
      </c>
      <c r="K16">
        <v>11</v>
      </c>
      <c r="L16">
        <v>10</v>
      </c>
      <c r="M16">
        <v>9</v>
      </c>
      <c r="N16">
        <v>7</v>
      </c>
      <c r="O16">
        <v>1</v>
      </c>
      <c r="P16">
        <v>1</v>
      </c>
      <c r="Q16">
        <v>1</v>
      </c>
    </row>
    <row r="17" spans="1:21" x14ac:dyDescent="0.25">
      <c r="A17" t="s">
        <v>10</v>
      </c>
      <c r="B17" t="s">
        <v>51</v>
      </c>
      <c r="C17" t="s">
        <v>23</v>
      </c>
      <c r="J17">
        <v>100</v>
      </c>
      <c r="K17">
        <v>64.709999999999994</v>
      </c>
      <c r="L17">
        <v>58.82</v>
      </c>
      <c r="M17">
        <v>52.94</v>
      </c>
      <c r="N17">
        <v>41.18</v>
      </c>
      <c r="O17">
        <v>5.88</v>
      </c>
      <c r="P17">
        <v>5.88</v>
      </c>
      <c r="Q17">
        <v>5.88</v>
      </c>
    </row>
    <row r="18" spans="1:21" x14ac:dyDescent="0.25">
      <c r="A18" t="s">
        <v>11</v>
      </c>
      <c r="B18" t="s">
        <v>51</v>
      </c>
      <c r="C18" t="s">
        <v>22</v>
      </c>
      <c r="K18">
        <v>32</v>
      </c>
      <c r="L18">
        <v>21</v>
      </c>
      <c r="M18">
        <v>16</v>
      </c>
      <c r="N18">
        <v>14</v>
      </c>
      <c r="O18">
        <v>4</v>
      </c>
      <c r="P18">
        <v>2</v>
      </c>
    </row>
    <row r="19" spans="1:21" x14ac:dyDescent="0.25">
      <c r="A19" t="s">
        <v>11</v>
      </c>
      <c r="B19" t="s">
        <v>51</v>
      </c>
      <c r="C19" t="s">
        <v>23</v>
      </c>
      <c r="K19">
        <v>100</v>
      </c>
      <c r="L19">
        <v>65.63</v>
      </c>
      <c r="M19">
        <v>50</v>
      </c>
      <c r="N19">
        <v>43.75</v>
      </c>
      <c r="O19">
        <v>12.5</v>
      </c>
      <c r="P19">
        <v>6.25</v>
      </c>
    </row>
    <row r="20" spans="1:21" x14ac:dyDescent="0.25">
      <c r="A20" t="s">
        <v>12</v>
      </c>
      <c r="B20" t="s">
        <v>51</v>
      </c>
      <c r="C20" t="s">
        <v>22</v>
      </c>
      <c r="L20">
        <v>44</v>
      </c>
      <c r="M20">
        <v>25</v>
      </c>
      <c r="N20">
        <v>19</v>
      </c>
      <c r="O20">
        <v>17</v>
      </c>
      <c r="P20">
        <v>16</v>
      </c>
      <c r="Q20">
        <v>5</v>
      </c>
      <c r="R20">
        <v>3</v>
      </c>
      <c r="S20">
        <v>2</v>
      </c>
      <c r="T20">
        <v>2</v>
      </c>
      <c r="U20">
        <v>1</v>
      </c>
    </row>
    <row r="21" spans="1:21" x14ac:dyDescent="0.25">
      <c r="A21" t="s">
        <v>12</v>
      </c>
      <c r="B21" t="s">
        <v>51</v>
      </c>
      <c r="C21" t="s">
        <v>23</v>
      </c>
      <c r="L21">
        <v>100</v>
      </c>
      <c r="M21">
        <v>56.82</v>
      </c>
      <c r="N21">
        <v>43.18</v>
      </c>
      <c r="O21">
        <v>38.64</v>
      </c>
      <c r="P21">
        <v>36.36</v>
      </c>
      <c r="Q21">
        <v>11.36</v>
      </c>
      <c r="R21">
        <v>6.82</v>
      </c>
      <c r="S21">
        <v>4.55</v>
      </c>
      <c r="T21">
        <v>4.55</v>
      </c>
      <c r="U21">
        <v>2.27</v>
      </c>
    </row>
    <row r="22" spans="1:21" x14ac:dyDescent="0.25">
      <c r="A22" t="s">
        <v>13</v>
      </c>
      <c r="B22" t="s">
        <v>51</v>
      </c>
      <c r="C22" t="s">
        <v>22</v>
      </c>
      <c r="M22">
        <v>37</v>
      </c>
      <c r="N22">
        <v>28</v>
      </c>
      <c r="O22">
        <v>19</v>
      </c>
      <c r="P22">
        <v>17</v>
      </c>
      <c r="Q22">
        <v>9</v>
      </c>
      <c r="R22">
        <v>5</v>
      </c>
      <c r="S22">
        <v>1</v>
      </c>
      <c r="T22">
        <v>1</v>
      </c>
    </row>
    <row r="23" spans="1:21" x14ac:dyDescent="0.25">
      <c r="A23" t="s">
        <v>13</v>
      </c>
      <c r="B23" t="s">
        <v>51</v>
      </c>
      <c r="C23" t="s">
        <v>23</v>
      </c>
      <c r="M23">
        <v>100</v>
      </c>
      <c r="N23">
        <v>75.680000000000007</v>
      </c>
      <c r="O23">
        <v>51.35</v>
      </c>
      <c r="P23">
        <v>45.95</v>
      </c>
      <c r="Q23">
        <v>24.32</v>
      </c>
      <c r="R23">
        <v>13.51</v>
      </c>
      <c r="S23">
        <v>2.7</v>
      </c>
      <c r="T23">
        <v>2.7</v>
      </c>
    </row>
    <row r="24" spans="1:21" x14ac:dyDescent="0.25">
      <c r="A24" t="s">
        <v>14</v>
      </c>
      <c r="B24" t="s">
        <v>51</v>
      </c>
      <c r="C24" t="s">
        <v>22</v>
      </c>
      <c r="N24">
        <v>40</v>
      </c>
      <c r="O24">
        <v>20</v>
      </c>
      <c r="P24">
        <v>17</v>
      </c>
      <c r="Q24">
        <v>15</v>
      </c>
      <c r="R24">
        <v>11</v>
      </c>
      <c r="S24">
        <v>1</v>
      </c>
      <c r="T24">
        <v>1</v>
      </c>
      <c r="U24">
        <v>1</v>
      </c>
    </row>
    <row r="25" spans="1:21" x14ac:dyDescent="0.25">
      <c r="A25" t="s">
        <v>14</v>
      </c>
      <c r="B25" t="s">
        <v>51</v>
      </c>
      <c r="C25" t="s">
        <v>23</v>
      </c>
      <c r="N25">
        <v>100</v>
      </c>
      <c r="O25">
        <v>50</v>
      </c>
      <c r="P25">
        <v>42.5</v>
      </c>
      <c r="Q25">
        <v>37.5</v>
      </c>
      <c r="R25">
        <v>27.5</v>
      </c>
      <c r="S25">
        <v>2.5</v>
      </c>
      <c r="T25">
        <v>2.5</v>
      </c>
      <c r="U25">
        <v>2.5</v>
      </c>
    </row>
    <row r="26" spans="1:21" x14ac:dyDescent="0.25">
      <c r="A26" t="s">
        <v>15</v>
      </c>
      <c r="B26" t="s">
        <v>51</v>
      </c>
      <c r="C26" t="s">
        <v>22</v>
      </c>
      <c r="O26">
        <v>28</v>
      </c>
      <c r="P26">
        <v>17</v>
      </c>
      <c r="Q26">
        <v>14</v>
      </c>
      <c r="R26">
        <v>14</v>
      </c>
      <c r="S26">
        <v>8</v>
      </c>
      <c r="T26">
        <v>1</v>
      </c>
    </row>
    <row r="27" spans="1:21" x14ac:dyDescent="0.25">
      <c r="A27" t="s">
        <v>15</v>
      </c>
      <c r="B27" t="s">
        <v>51</v>
      </c>
      <c r="C27" t="s">
        <v>23</v>
      </c>
      <c r="O27">
        <v>100</v>
      </c>
      <c r="P27">
        <v>60.71</v>
      </c>
      <c r="Q27">
        <v>50</v>
      </c>
      <c r="R27">
        <v>50</v>
      </c>
      <c r="S27">
        <v>28.57</v>
      </c>
      <c r="T27">
        <v>3.57</v>
      </c>
    </row>
    <row r="28" spans="1:21" x14ac:dyDescent="0.25">
      <c r="A28" t="s">
        <v>16</v>
      </c>
      <c r="B28" t="s">
        <v>51</v>
      </c>
      <c r="C28" t="s">
        <v>22</v>
      </c>
      <c r="P28">
        <v>37</v>
      </c>
      <c r="Q28">
        <v>26</v>
      </c>
      <c r="R28">
        <v>16</v>
      </c>
      <c r="S28">
        <v>15</v>
      </c>
      <c r="T28">
        <v>10</v>
      </c>
      <c r="U28">
        <v>3</v>
      </c>
    </row>
    <row r="29" spans="1:21" x14ac:dyDescent="0.25">
      <c r="A29" t="s">
        <v>16</v>
      </c>
      <c r="B29" t="s">
        <v>51</v>
      </c>
      <c r="C29" t="s">
        <v>23</v>
      </c>
      <c r="P29">
        <v>100</v>
      </c>
      <c r="Q29">
        <v>70.27</v>
      </c>
      <c r="R29">
        <v>43.24</v>
      </c>
      <c r="S29">
        <v>40.54</v>
      </c>
      <c r="T29">
        <v>27.03</v>
      </c>
      <c r="U29">
        <v>8.11</v>
      </c>
    </row>
    <row r="30" spans="1:21" x14ac:dyDescent="0.25">
      <c r="A30" t="s">
        <v>17</v>
      </c>
      <c r="B30" t="s">
        <v>51</v>
      </c>
      <c r="C30" t="s">
        <v>22</v>
      </c>
      <c r="Q30">
        <v>28</v>
      </c>
      <c r="R30">
        <v>17</v>
      </c>
      <c r="S30">
        <v>10</v>
      </c>
      <c r="T30">
        <v>9</v>
      </c>
      <c r="U30">
        <v>4</v>
      </c>
    </row>
    <row r="31" spans="1:21" x14ac:dyDescent="0.25">
      <c r="A31" t="s">
        <v>17</v>
      </c>
      <c r="B31" t="s">
        <v>51</v>
      </c>
      <c r="C31" t="s">
        <v>23</v>
      </c>
      <c r="Q31">
        <v>100</v>
      </c>
      <c r="R31">
        <v>60.71</v>
      </c>
      <c r="S31">
        <v>35.71</v>
      </c>
      <c r="T31">
        <v>32.14</v>
      </c>
      <c r="U31">
        <v>14.29</v>
      </c>
    </row>
    <row r="32" spans="1:21" x14ac:dyDescent="0.25">
      <c r="A32" t="s">
        <v>18</v>
      </c>
      <c r="B32" t="s">
        <v>51</v>
      </c>
      <c r="C32" t="s">
        <v>22</v>
      </c>
      <c r="R32">
        <v>17</v>
      </c>
      <c r="S32">
        <v>13</v>
      </c>
      <c r="T32">
        <v>11</v>
      </c>
      <c r="U32">
        <v>10</v>
      </c>
    </row>
    <row r="33" spans="1:21" x14ac:dyDescent="0.25">
      <c r="A33" t="s">
        <v>18</v>
      </c>
      <c r="B33" t="s">
        <v>51</v>
      </c>
      <c r="C33" t="s">
        <v>23</v>
      </c>
      <c r="R33">
        <v>100</v>
      </c>
      <c r="S33">
        <v>76.47</v>
      </c>
      <c r="T33">
        <v>64.709999999999994</v>
      </c>
      <c r="U33">
        <v>58.82</v>
      </c>
    </row>
    <row r="34" spans="1:21" x14ac:dyDescent="0.25">
      <c r="A34" t="s">
        <v>19</v>
      </c>
      <c r="B34" t="s">
        <v>51</v>
      </c>
      <c r="C34" t="s">
        <v>22</v>
      </c>
      <c r="S34">
        <v>17</v>
      </c>
      <c r="T34">
        <v>11</v>
      </c>
      <c r="U34">
        <v>7</v>
      </c>
    </row>
    <row r="35" spans="1:21" x14ac:dyDescent="0.25">
      <c r="A35" t="s">
        <v>19</v>
      </c>
      <c r="B35" t="s">
        <v>51</v>
      </c>
      <c r="C35" t="s">
        <v>23</v>
      </c>
      <c r="S35">
        <v>100</v>
      </c>
      <c r="T35">
        <v>64.709999999999994</v>
      </c>
      <c r="U35">
        <v>41.18</v>
      </c>
    </row>
    <row r="36" spans="1:21" x14ac:dyDescent="0.25">
      <c r="A36" t="s">
        <v>20</v>
      </c>
      <c r="B36" t="s">
        <v>51</v>
      </c>
      <c r="C36" t="s">
        <v>22</v>
      </c>
      <c r="T36">
        <v>10</v>
      </c>
      <c r="U36">
        <v>6</v>
      </c>
    </row>
    <row r="37" spans="1:21" x14ac:dyDescent="0.25">
      <c r="A37" t="s">
        <v>20</v>
      </c>
      <c r="B37" t="s">
        <v>51</v>
      </c>
      <c r="C37" t="s">
        <v>23</v>
      </c>
      <c r="T37">
        <v>100</v>
      </c>
      <c r="U37">
        <v>60</v>
      </c>
    </row>
    <row r="38" spans="1:21" x14ac:dyDescent="0.25">
      <c r="A38" t="s">
        <v>21</v>
      </c>
      <c r="B38" t="s">
        <v>51</v>
      </c>
      <c r="C38" t="s">
        <v>22</v>
      </c>
      <c r="U38">
        <v>10</v>
      </c>
    </row>
    <row r="39" spans="1:21" x14ac:dyDescent="0.25">
      <c r="A39" t="s">
        <v>21</v>
      </c>
      <c r="B39" t="s">
        <v>51</v>
      </c>
      <c r="C39" t="s">
        <v>23</v>
      </c>
      <c r="U39">
        <v>100</v>
      </c>
    </row>
    <row r="40" spans="1:21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41"/>
  <sheetViews>
    <sheetView workbookViewId="0"/>
  </sheetViews>
  <sheetFormatPr defaultColWidth="11.42578125" defaultRowHeight="15" x14ac:dyDescent="0.25"/>
  <cols>
    <col min="1" max="1" width="40.7109375" customWidth="1"/>
    <col min="2" max="2" width="5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43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4</v>
      </c>
      <c r="B4" t="s">
        <v>52</v>
      </c>
      <c r="C4" t="s">
        <v>22</v>
      </c>
      <c r="D4">
        <v>638</v>
      </c>
      <c r="E4">
        <v>424</v>
      </c>
      <c r="F4">
        <v>331</v>
      </c>
      <c r="G4">
        <v>300</v>
      </c>
      <c r="H4">
        <v>163</v>
      </c>
      <c r="I4">
        <v>35</v>
      </c>
      <c r="J4">
        <v>11</v>
      </c>
      <c r="K4">
        <v>7</v>
      </c>
      <c r="L4">
        <v>5</v>
      </c>
      <c r="M4">
        <v>4</v>
      </c>
      <c r="N4">
        <v>1</v>
      </c>
      <c r="O4">
        <v>3</v>
      </c>
      <c r="P4">
        <v>1</v>
      </c>
      <c r="R4">
        <v>2</v>
      </c>
      <c r="U4">
        <v>1</v>
      </c>
    </row>
    <row r="5" spans="1:21" x14ac:dyDescent="0.25">
      <c r="A5" t="s">
        <v>4</v>
      </c>
      <c r="B5" t="s">
        <v>52</v>
      </c>
      <c r="C5" t="s">
        <v>23</v>
      </c>
      <c r="D5">
        <v>100</v>
      </c>
      <c r="E5">
        <v>66.459999999999994</v>
      </c>
      <c r="F5">
        <v>51.88</v>
      </c>
      <c r="G5">
        <v>47.02</v>
      </c>
      <c r="H5">
        <v>25.55</v>
      </c>
      <c r="I5">
        <v>5.49</v>
      </c>
      <c r="J5">
        <v>1.72</v>
      </c>
      <c r="K5">
        <v>1.1000000000000001</v>
      </c>
      <c r="L5">
        <v>0.78</v>
      </c>
      <c r="M5">
        <v>0.63</v>
      </c>
      <c r="N5">
        <v>0.16</v>
      </c>
      <c r="O5">
        <v>0.47</v>
      </c>
      <c r="P5">
        <v>0.16</v>
      </c>
      <c r="R5">
        <v>0.31</v>
      </c>
      <c r="U5">
        <v>0.16</v>
      </c>
    </row>
    <row r="6" spans="1:21" x14ac:dyDescent="0.25">
      <c r="A6" t="s">
        <v>5</v>
      </c>
      <c r="B6" t="s">
        <v>52</v>
      </c>
      <c r="C6" t="s">
        <v>22</v>
      </c>
      <c r="E6">
        <v>659</v>
      </c>
      <c r="F6">
        <v>428</v>
      </c>
      <c r="G6">
        <v>339</v>
      </c>
      <c r="H6">
        <v>302</v>
      </c>
      <c r="I6">
        <v>176</v>
      </c>
      <c r="J6">
        <v>51</v>
      </c>
      <c r="K6">
        <v>17</v>
      </c>
      <c r="L6">
        <v>9</v>
      </c>
      <c r="M6">
        <v>5</v>
      </c>
      <c r="N6">
        <v>7</v>
      </c>
      <c r="O6">
        <v>3</v>
      </c>
      <c r="P6">
        <v>3</v>
      </c>
      <c r="Q6">
        <v>2</v>
      </c>
      <c r="R6">
        <v>1</v>
      </c>
      <c r="S6">
        <v>1</v>
      </c>
      <c r="T6">
        <v>1</v>
      </c>
    </row>
    <row r="7" spans="1:21" x14ac:dyDescent="0.25">
      <c r="A7" t="s">
        <v>5</v>
      </c>
      <c r="B7" t="s">
        <v>52</v>
      </c>
      <c r="C7" t="s">
        <v>23</v>
      </c>
      <c r="E7">
        <v>100</v>
      </c>
      <c r="F7">
        <v>64.95</v>
      </c>
      <c r="G7">
        <v>51.44</v>
      </c>
      <c r="H7">
        <v>45.83</v>
      </c>
      <c r="I7">
        <v>26.71</v>
      </c>
      <c r="J7">
        <v>7.74</v>
      </c>
      <c r="K7">
        <v>2.58</v>
      </c>
      <c r="L7">
        <v>1.37</v>
      </c>
      <c r="M7">
        <v>0.76</v>
      </c>
      <c r="N7">
        <v>1.06</v>
      </c>
      <c r="O7">
        <v>0.46</v>
      </c>
      <c r="P7">
        <v>0.46</v>
      </c>
      <c r="Q7">
        <v>0.3</v>
      </c>
      <c r="R7">
        <v>0.15</v>
      </c>
      <c r="S7">
        <v>0.15</v>
      </c>
      <c r="T7">
        <v>0.15</v>
      </c>
    </row>
    <row r="8" spans="1:21" x14ac:dyDescent="0.25">
      <c r="A8" t="s">
        <v>6</v>
      </c>
      <c r="B8" t="s">
        <v>52</v>
      </c>
      <c r="C8" t="s">
        <v>22</v>
      </c>
      <c r="F8">
        <v>559</v>
      </c>
      <c r="G8">
        <v>404</v>
      </c>
      <c r="H8">
        <v>327</v>
      </c>
      <c r="I8">
        <v>297</v>
      </c>
      <c r="J8">
        <v>164</v>
      </c>
      <c r="K8">
        <v>39</v>
      </c>
      <c r="L8">
        <v>13</v>
      </c>
      <c r="M8">
        <v>5</v>
      </c>
      <c r="N8">
        <v>3</v>
      </c>
      <c r="O8">
        <v>2</v>
      </c>
      <c r="P8">
        <v>1</v>
      </c>
      <c r="Q8">
        <v>1</v>
      </c>
      <c r="R8">
        <v>1</v>
      </c>
      <c r="S8">
        <v>1</v>
      </c>
    </row>
    <row r="9" spans="1:21" x14ac:dyDescent="0.25">
      <c r="A9" t="s">
        <v>6</v>
      </c>
      <c r="B9" t="s">
        <v>52</v>
      </c>
      <c r="C9" t="s">
        <v>23</v>
      </c>
      <c r="F9">
        <v>100</v>
      </c>
      <c r="G9">
        <v>72.27</v>
      </c>
      <c r="H9">
        <v>58.5</v>
      </c>
      <c r="I9">
        <v>53.13</v>
      </c>
      <c r="J9">
        <v>29.34</v>
      </c>
      <c r="K9">
        <v>6.98</v>
      </c>
      <c r="L9">
        <v>2.33</v>
      </c>
      <c r="M9">
        <v>0.89</v>
      </c>
      <c r="N9">
        <v>0.54</v>
      </c>
      <c r="O9">
        <v>0.36</v>
      </c>
      <c r="P9">
        <v>0.18</v>
      </c>
      <c r="Q9">
        <v>0.18</v>
      </c>
      <c r="R9">
        <v>0.18</v>
      </c>
      <c r="S9">
        <v>0.18</v>
      </c>
    </row>
    <row r="10" spans="1:21" x14ac:dyDescent="0.25">
      <c r="A10" t="s">
        <v>7</v>
      </c>
      <c r="B10" t="s">
        <v>52</v>
      </c>
      <c r="C10" t="s">
        <v>22</v>
      </c>
      <c r="G10">
        <v>679</v>
      </c>
      <c r="H10">
        <v>499</v>
      </c>
      <c r="I10">
        <v>402</v>
      </c>
      <c r="J10">
        <v>355</v>
      </c>
      <c r="K10">
        <v>205</v>
      </c>
      <c r="L10">
        <v>58</v>
      </c>
      <c r="M10">
        <v>25</v>
      </c>
      <c r="N10">
        <v>10</v>
      </c>
      <c r="O10">
        <v>3</v>
      </c>
      <c r="P10">
        <v>4</v>
      </c>
      <c r="Q10">
        <v>2</v>
      </c>
      <c r="R10">
        <v>1</v>
      </c>
      <c r="S10">
        <v>1</v>
      </c>
      <c r="T10">
        <v>2</v>
      </c>
    </row>
    <row r="11" spans="1:21" x14ac:dyDescent="0.25">
      <c r="A11" t="s">
        <v>7</v>
      </c>
      <c r="B11" t="s">
        <v>52</v>
      </c>
      <c r="C11" t="s">
        <v>23</v>
      </c>
      <c r="G11">
        <v>100</v>
      </c>
      <c r="H11">
        <v>73.489999999999995</v>
      </c>
      <c r="I11">
        <v>59.2</v>
      </c>
      <c r="J11">
        <v>52.28</v>
      </c>
      <c r="K11">
        <v>30.19</v>
      </c>
      <c r="L11">
        <v>8.5399999999999991</v>
      </c>
      <c r="M11">
        <v>3.68</v>
      </c>
      <c r="N11">
        <v>1.47</v>
      </c>
      <c r="O11">
        <v>0.44</v>
      </c>
      <c r="P11">
        <v>0.59</v>
      </c>
      <c r="Q11">
        <v>0.28999999999999998</v>
      </c>
      <c r="R11">
        <v>0.15</v>
      </c>
      <c r="S11">
        <v>0.15</v>
      </c>
      <c r="T11">
        <v>0.28999999999999998</v>
      </c>
    </row>
    <row r="12" spans="1:21" x14ac:dyDescent="0.25">
      <c r="A12" t="s">
        <v>8</v>
      </c>
      <c r="B12" t="s">
        <v>52</v>
      </c>
      <c r="C12" t="s">
        <v>22</v>
      </c>
      <c r="H12">
        <v>659</v>
      </c>
      <c r="I12">
        <v>460</v>
      </c>
      <c r="J12">
        <v>392</v>
      </c>
      <c r="K12">
        <v>354</v>
      </c>
      <c r="L12">
        <v>175</v>
      </c>
      <c r="M12">
        <v>33</v>
      </c>
      <c r="N12">
        <v>15</v>
      </c>
      <c r="O12">
        <v>8</v>
      </c>
      <c r="P12">
        <v>4</v>
      </c>
      <c r="Q12">
        <v>4</v>
      </c>
      <c r="R12">
        <v>1</v>
      </c>
      <c r="S12">
        <v>1</v>
      </c>
      <c r="U12">
        <v>2</v>
      </c>
    </row>
    <row r="13" spans="1:21" x14ac:dyDescent="0.25">
      <c r="A13" t="s">
        <v>8</v>
      </c>
      <c r="B13" t="s">
        <v>52</v>
      </c>
      <c r="C13" t="s">
        <v>23</v>
      </c>
      <c r="H13">
        <v>100</v>
      </c>
      <c r="I13">
        <v>69.8</v>
      </c>
      <c r="J13">
        <v>59.48</v>
      </c>
      <c r="K13">
        <v>53.72</v>
      </c>
      <c r="L13">
        <v>26.56</v>
      </c>
      <c r="M13">
        <v>5.01</v>
      </c>
      <c r="N13">
        <v>2.2799999999999998</v>
      </c>
      <c r="O13">
        <v>1.21</v>
      </c>
      <c r="P13">
        <v>0.61</v>
      </c>
      <c r="Q13">
        <v>0.61</v>
      </c>
      <c r="R13">
        <v>0.15</v>
      </c>
      <c r="S13">
        <v>0.15</v>
      </c>
      <c r="U13">
        <v>0.3</v>
      </c>
    </row>
    <row r="14" spans="1:21" x14ac:dyDescent="0.25">
      <c r="A14" t="s">
        <v>9</v>
      </c>
      <c r="B14" t="s">
        <v>52</v>
      </c>
      <c r="C14" t="s">
        <v>22</v>
      </c>
      <c r="I14">
        <v>681</v>
      </c>
      <c r="J14">
        <v>480</v>
      </c>
      <c r="K14">
        <v>397</v>
      </c>
      <c r="L14">
        <v>351</v>
      </c>
      <c r="M14">
        <v>166</v>
      </c>
      <c r="N14">
        <v>47</v>
      </c>
      <c r="O14">
        <v>15</v>
      </c>
      <c r="P14">
        <v>10</v>
      </c>
      <c r="Q14">
        <v>6</v>
      </c>
      <c r="R14">
        <v>3</v>
      </c>
      <c r="S14">
        <v>2</v>
      </c>
      <c r="T14">
        <v>3</v>
      </c>
      <c r="U14">
        <v>1</v>
      </c>
    </row>
    <row r="15" spans="1:21" x14ac:dyDescent="0.25">
      <c r="A15" t="s">
        <v>9</v>
      </c>
      <c r="B15" t="s">
        <v>52</v>
      </c>
      <c r="C15" t="s">
        <v>23</v>
      </c>
      <c r="I15">
        <v>100</v>
      </c>
      <c r="J15">
        <v>70.48</v>
      </c>
      <c r="K15">
        <v>58.3</v>
      </c>
      <c r="L15">
        <v>51.54</v>
      </c>
      <c r="M15">
        <v>24.38</v>
      </c>
      <c r="N15">
        <v>6.9</v>
      </c>
      <c r="O15">
        <v>2.2000000000000002</v>
      </c>
      <c r="P15">
        <v>1.47</v>
      </c>
      <c r="Q15">
        <v>0.88</v>
      </c>
      <c r="R15">
        <v>0.44</v>
      </c>
      <c r="S15">
        <v>0.28999999999999998</v>
      </c>
      <c r="T15">
        <v>0.44</v>
      </c>
      <c r="U15">
        <v>0.15</v>
      </c>
    </row>
    <row r="16" spans="1:21" x14ac:dyDescent="0.25">
      <c r="A16" t="s">
        <v>10</v>
      </c>
      <c r="B16" t="s">
        <v>52</v>
      </c>
      <c r="C16" t="s">
        <v>22</v>
      </c>
      <c r="J16">
        <v>722</v>
      </c>
      <c r="K16">
        <v>483</v>
      </c>
      <c r="L16">
        <v>355</v>
      </c>
      <c r="M16">
        <v>320</v>
      </c>
      <c r="N16">
        <v>166</v>
      </c>
      <c r="O16">
        <v>48</v>
      </c>
      <c r="P16">
        <v>16</v>
      </c>
      <c r="Q16">
        <v>11</v>
      </c>
      <c r="R16">
        <v>4</v>
      </c>
      <c r="S16">
        <v>3</v>
      </c>
      <c r="T16">
        <v>1</v>
      </c>
      <c r="U16">
        <v>1</v>
      </c>
    </row>
    <row r="17" spans="1:21" x14ac:dyDescent="0.25">
      <c r="A17" t="s">
        <v>10</v>
      </c>
      <c r="B17" t="s">
        <v>52</v>
      </c>
      <c r="C17" t="s">
        <v>23</v>
      </c>
      <c r="J17">
        <v>100</v>
      </c>
      <c r="K17">
        <v>66.900000000000006</v>
      </c>
      <c r="L17">
        <v>49.17</v>
      </c>
      <c r="M17">
        <v>44.32</v>
      </c>
      <c r="N17">
        <v>22.99</v>
      </c>
      <c r="O17">
        <v>6.65</v>
      </c>
      <c r="P17">
        <v>2.2200000000000002</v>
      </c>
      <c r="Q17">
        <v>1.52</v>
      </c>
      <c r="R17">
        <v>0.55000000000000004</v>
      </c>
      <c r="S17">
        <v>0.42</v>
      </c>
      <c r="T17">
        <v>0.14000000000000001</v>
      </c>
      <c r="U17">
        <v>0.14000000000000001</v>
      </c>
    </row>
    <row r="18" spans="1:21" x14ac:dyDescent="0.25">
      <c r="A18" t="s">
        <v>11</v>
      </c>
      <c r="B18" t="s">
        <v>52</v>
      </c>
      <c r="C18" t="s">
        <v>22</v>
      </c>
      <c r="K18">
        <v>686</v>
      </c>
      <c r="L18">
        <v>480</v>
      </c>
      <c r="M18">
        <v>392</v>
      </c>
      <c r="N18">
        <v>344</v>
      </c>
      <c r="O18">
        <v>178</v>
      </c>
      <c r="P18">
        <v>48</v>
      </c>
      <c r="Q18">
        <v>16</v>
      </c>
      <c r="R18">
        <v>6</v>
      </c>
      <c r="T18">
        <v>2</v>
      </c>
      <c r="U18">
        <v>1</v>
      </c>
    </row>
    <row r="19" spans="1:21" x14ac:dyDescent="0.25">
      <c r="A19" t="s">
        <v>11</v>
      </c>
      <c r="B19" t="s">
        <v>52</v>
      </c>
      <c r="C19" t="s">
        <v>23</v>
      </c>
      <c r="K19">
        <v>100</v>
      </c>
      <c r="L19">
        <v>69.97</v>
      </c>
      <c r="M19">
        <v>57.14</v>
      </c>
      <c r="N19">
        <v>50.15</v>
      </c>
      <c r="O19">
        <v>25.95</v>
      </c>
      <c r="P19">
        <v>7</v>
      </c>
      <c r="Q19">
        <v>2.33</v>
      </c>
      <c r="R19">
        <v>0.87</v>
      </c>
      <c r="T19">
        <v>0.28999999999999998</v>
      </c>
      <c r="U19">
        <v>0.15</v>
      </c>
    </row>
    <row r="20" spans="1:21" x14ac:dyDescent="0.25">
      <c r="A20" t="s">
        <v>12</v>
      </c>
      <c r="B20" t="s">
        <v>52</v>
      </c>
      <c r="C20" t="s">
        <v>22</v>
      </c>
      <c r="L20">
        <v>654</v>
      </c>
      <c r="M20">
        <v>459</v>
      </c>
      <c r="N20">
        <v>353</v>
      </c>
      <c r="O20">
        <v>310</v>
      </c>
      <c r="P20">
        <v>148</v>
      </c>
      <c r="Q20">
        <v>50</v>
      </c>
      <c r="R20">
        <v>20</v>
      </c>
      <c r="S20">
        <v>12</v>
      </c>
      <c r="T20">
        <v>6</v>
      </c>
      <c r="U20">
        <v>3</v>
      </c>
    </row>
    <row r="21" spans="1:21" x14ac:dyDescent="0.25">
      <c r="A21" t="s">
        <v>12</v>
      </c>
      <c r="B21" t="s">
        <v>52</v>
      </c>
      <c r="C21" t="s">
        <v>23</v>
      </c>
      <c r="L21">
        <v>100</v>
      </c>
      <c r="M21">
        <v>70.180000000000007</v>
      </c>
      <c r="N21">
        <v>53.98</v>
      </c>
      <c r="O21">
        <v>47.4</v>
      </c>
      <c r="P21">
        <v>22.63</v>
      </c>
      <c r="Q21">
        <v>7.65</v>
      </c>
      <c r="R21">
        <v>3.06</v>
      </c>
      <c r="S21">
        <v>1.83</v>
      </c>
      <c r="T21">
        <v>0.92</v>
      </c>
      <c r="U21">
        <v>0.46</v>
      </c>
    </row>
    <row r="22" spans="1:21" x14ac:dyDescent="0.25">
      <c r="A22" t="s">
        <v>13</v>
      </c>
      <c r="B22" t="s">
        <v>52</v>
      </c>
      <c r="C22" t="s">
        <v>22</v>
      </c>
      <c r="M22">
        <v>556</v>
      </c>
      <c r="N22">
        <v>384</v>
      </c>
      <c r="O22">
        <v>301</v>
      </c>
      <c r="P22">
        <v>265</v>
      </c>
      <c r="Q22">
        <v>109</v>
      </c>
      <c r="R22">
        <v>36</v>
      </c>
      <c r="S22">
        <v>13</v>
      </c>
      <c r="T22">
        <v>6</v>
      </c>
      <c r="U22">
        <v>3</v>
      </c>
    </row>
    <row r="23" spans="1:21" x14ac:dyDescent="0.25">
      <c r="A23" t="s">
        <v>13</v>
      </c>
      <c r="B23" t="s">
        <v>52</v>
      </c>
      <c r="C23" t="s">
        <v>23</v>
      </c>
      <c r="M23">
        <v>100</v>
      </c>
      <c r="N23">
        <v>69.06</v>
      </c>
      <c r="O23">
        <v>54.14</v>
      </c>
      <c r="P23">
        <v>47.66</v>
      </c>
      <c r="Q23">
        <v>19.600000000000001</v>
      </c>
      <c r="R23">
        <v>6.47</v>
      </c>
      <c r="S23">
        <v>2.34</v>
      </c>
      <c r="T23">
        <v>1.08</v>
      </c>
      <c r="U23">
        <v>0.54</v>
      </c>
    </row>
    <row r="24" spans="1:21" x14ac:dyDescent="0.25">
      <c r="A24" t="s">
        <v>14</v>
      </c>
      <c r="B24" t="s">
        <v>52</v>
      </c>
      <c r="C24" t="s">
        <v>22</v>
      </c>
      <c r="N24">
        <v>528</v>
      </c>
      <c r="O24">
        <v>377</v>
      </c>
      <c r="P24">
        <v>314</v>
      </c>
      <c r="Q24">
        <v>276</v>
      </c>
      <c r="R24">
        <v>109</v>
      </c>
      <c r="S24">
        <v>42</v>
      </c>
      <c r="T24">
        <v>17</v>
      </c>
      <c r="U24">
        <v>8</v>
      </c>
    </row>
    <row r="25" spans="1:21" x14ac:dyDescent="0.25">
      <c r="A25" t="s">
        <v>14</v>
      </c>
      <c r="B25" t="s">
        <v>52</v>
      </c>
      <c r="C25" t="s">
        <v>23</v>
      </c>
      <c r="N25">
        <v>100</v>
      </c>
      <c r="O25">
        <v>71.400000000000006</v>
      </c>
      <c r="P25">
        <v>59.47</v>
      </c>
      <c r="Q25">
        <v>52.27</v>
      </c>
      <c r="R25">
        <v>20.64</v>
      </c>
      <c r="S25">
        <v>7.95</v>
      </c>
      <c r="T25">
        <v>3.22</v>
      </c>
      <c r="U25">
        <v>1.52</v>
      </c>
    </row>
    <row r="26" spans="1:21" x14ac:dyDescent="0.25">
      <c r="A26" t="s">
        <v>15</v>
      </c>
      <c r="B26" t="s">
        <v>52</v>
      </c>
      <c r="C26" t="s">
        <v>22</v>
      </c>
      <c r="O26">
        <v>571</v>
      </c>
      <c r="P26">
        <v>431</v>
      </c>
      <c r="Q26">
        <v>339</v>
      </c>
      <c r="R26">
        <v>292</v>
      </c>
      <c r="S26">
        <v>127</v>
      </c>
      <c r="T26">
        <v>43</v>
      </c>
      <c r="U26">
        <v>16</v>
      </c>
    </row>
    <row r="27" spans="1:21" x14ac:dyDescent="0.25">
      <c r="A27" t="s">
        <v>15</v>
      </c>
      <c r="B27" t="s">
        <v>52</v>
      </c>
      <c r="C27" t="s">
        <v>23</v>
      </c>
      <c r="O27">
        <v>100</v>
      </c>
      <c r="P27">
        <v>75.48</v>
      </c>
      <c r="Q27">
        <v>59.37</v>
      </c>
      <c r="R27">
        <v>51.14</v>
      </c>
      <c r="S27">
        <v>22.24</v>
      </c>
      <c r="T27">
        <v>7.53</v>
      </c>
      <c r="U27">
        <v>2.8</v>
      </c>
    </row>
    <row r="28" spans="1:21" x14ac:dyDescent="0.25">
      <c r="A28" t="s">
        <v>16</v>
      </c>
      <c r="B28" t="s">
        <v>52</v>
      </c>
      <c r="C28" t="s">
        <v>22</v>
      </c>
      <c r="P28">
        <v>514</v>
      </c>
      <c r="Q28">
        <v>365</v>
      </c>
      <c r="R28">
        <v>289</v>
      </c>
      <c r="S28">
        <v>250</v>
      </c>
      <c r="T28">
        <v>93</v>
      </c>
      <c r="U28">
        <v>22</v>
      </c>
    </row>
    <row r="29" spans="1:21" x14ac:dyDescent="0.25">
      <c r="A29" t="s">
        <v>16</v>
      </c>
      <c r="B29" t="s">
        <v>52</v>
      </c>
      <c r="C29" t="s">
        <v>23</v>
      </c>
      <c r="P29">
        <v>100</v>
      </c>
      <c r="Q29">
        <v>71.010000000000005</v>
      </c>
      <c r="R29">
        <v>56.23</v>
      </c>
      <c r="S29">
        <v>48.64</v>
      </c>
      <c r="T29">
        <v>18.09</v>
      </c>
      <c r="U29">
        <v>4.28</v>
      </c>
    </row>
    <row r="30" spans="1:21" x14ac:dyDescent="0.25">
      <c r="A30" t="s">
        <v>17</v>
      </c>
      <c r="B30" t="s">
        <v>52</v>
      </c>
      <c r="C30" t="s">
        <v>22</v>
      </c>
      <c r="Q30">
        <v>443</v>
      </c>
      <c r="R30">
        <v>303</v>
      </c>
      <c r="S30">
        <v>242</v>
      </c>
      <c r="T30">
        <v>203</v>
      </c>
      <c r="U30">
        <v>67</v>
      </c>
    </row>
    <row r="31" spans="1:21" x14ac:dyDescent="0.25">
      <c r="A31" t="s">
        <v>17</v>
      </c>
      <c r="B31" t="s">
        <v>52</v>
      </c>
      <c r="C31" t="s">
        <v>23</v>
      </c>
      <c r="Q31">
        <v>100</v>
      </c>
      <c r="R31">
        <v>68.400000000000006</v>
      </c>
      <c r="S31">
        <v>54.63</v>
      </c>
      <c r="T31">
        <v>45.82</v>
      </c>
      <c r="U31">
        <v>15.12</v>
      </c>
    </row>
    <row r="32" spans="1:21" x14ac:dyDescent="0.25">
      <c r="A32" t="s">
        <v>18</v>
      </c>
      <c r="B32" t="s">
        <v>52</v>
      </c>
      <c r="C32" t="s">
        <v>22</v>
      </c>
      <c r="R32">
        <v>428</v>
      </c>
      <c r="S32">
        <v>315</v>
      </c>
      <c r="T32">
        <v>261</v>
      </c>
      <c r="U32">
        <v>221</v>
      </c>
    </row>
    <row r="33" spans="1:21" x14ac:dyDescent="0.25">
      <c r="A33" t="s">
        <v>18</v>
      </c>
      <c r="B33" t="s">
        <v>52</v>
      </c>
      <c r="C33" t="s">
        <v>23</v>
      </c>
      <c r="R33">
        <v>100</v>
      </c>
      <c r="S33">
        <v>73.599999999999994</v>
      </c>
      <c r="T33">
        <v>60.98</v>
      </c>
      <c r="U33">
        <v>51.64</v>
      </c>
    </row>
    <row r="34" spans="1:21" x14ac:dyDescent="0.25">
      <c r="A34" t="s">
        <v>19</v>
      </c>
      <c r="B34" t="s">
        <v>52</v>
      </c>
      <c r="C34" t="s">
        <v>22</v>
      </c>
      <c r="S34">
        <v>418</v>
      </c>
      <c r="T34">
        <v>301</v>
      </c>
      <c r="U34">
        <v>227</v>
      </c>
    </row>
    <row r="35" spans="1:21" x14ac:dyDescent="0.25">
      <c r="A35" t="s">
        <v>19</v>
      </c>
      <c r="B35" t="s">
        <v>52</v>
      </c>
      <c r="C35" t="s">
        <v>23</v>
      </c>
      <c r="S35">
        <v>100</v>
      </c>
      <c r="T35">
        <v>72.010000000000005</v>
      </c>
      <c r="U35">
        <v>54.31</v>
      </c>
    </row>
    <row r="36" spans="1:21" x14ac:dyDescent="0.25">
      <c r="A36" t="s">
        <v>20</v>
      </c>
      <c r="B36" t="s">
        <v>52</v>
      </c>
      <c r="C36" t="s">
        <v>22</v>
      </c>
      <c r="T36">
        <v>367</v>
      </c>
      <c r="U36">
        <v>239</v>
      </c>
    </row>
    <row r="37" spans="1:21" x14ac:dyDescent="0.25">
      <c r="A37" t="s">
        <v>20</v>
      </c>
      <c r="B37" t="s">
        <v>52</v>
      </c>
      <c r="C37" t="s">
        <v>23</v>
      </c>
      <c r="T37">
        <v>100</v>
      </c>
      <c r="U37">
        <v>65.12</v>
      </c>
    </row>
    <row r="38" spans="1:21" x14ac:dyDescent="0.25">
      <c r="A38" t="s">
        <v>21</v>
      </c>
      <c r="B38" t="s">
        <v>52</v>
      </c>
      <c r="C38" t="s">
        <v>22</v>
      </c>
      <c r="U38">
        <v>308</v>
      </c>
    </row>
    <row r="39" spans="1:21" x14ac:dyDescent="0.25">
      <c r="A39" t="s">
        <v>21</v>
      </c>
      <c r="B39" t="s">
        <v>52</v>
      </c>
      <c r="C39" t="s">
        <v>23</v>
      </c>
      <c r="U39">
        <v>100</v>
      </c>
    </row>
    <row r="40" spans="1:21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21"/>
  <sheetViews>
    <sheetView workbookViewId="0"/>
  </sheetViews>
  <sheetFormatPr defaultColWidth="11.42578125" defaultRowHeight="15" x14ac:dyDescent="0.25"/>
  <cols>
    <col min="1" max="1" width="40.7109375" customWidth="1"/>
    <col min="2" max="2" width="19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43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10</v>
      </c>
      <c r="B4" t="s">
        <v>54</v>
      </c>
      <c r="C4" t="s">
        <v>22</v>
      </c>
      <c r="J4">
        <v>30</v>
      </c>
      <c r="K4">
        <v>17</v>
      </c>
      <c r="L4">
        <v>14</v>
      </c>
      <c r="M4">
        <v>13</v>
      </c>
      <c r="N4">
        <v>4</v>
      </c>
      <c r="O4">
        <v>1</v>
      </c>
      <c r="Q4">
        <v>1</v>
      </c>
      <c r="R4">
        <v>1</v>
      </c>
    </row>
    <row r="5" spans="1:21" x14ac:dyDescent="0.25">
      <c r="A5" t="s">
        <v>10</v>
      </c>
      <c r="B5" t="s">
        <v>54</v>
      </c>
      <c r="C5" t="s">
        <v>23</v>
      </c>
      <c r="J5">
        <v>100</v>
      </c>
      <c r="K5">
        <v>56.67</v>
      </c>
      <c r="L5">
        <v>46.67</v>
      </c>
      <c r="M5">
        <v>43.33</v>
      </c>
      <c r="N5">
        <v>13.33</v>
      </c>
      <c r="O5">
        <v>3.33</v>
      </c>
      <c r="Q5">
        <v>3.33</v>
      </c>
      <c r="R5">
        <v>3.33</v>
      </c>
    </row>
    <row r="6" spans="1:21" x14ac:dyDescent="0.25">
      <c r="A6" t="s">
        <v>15</v>
      </c>
      <c r="B6" t="s">
        <v>54</v>
      </c>
      <c r="C6" t="s">
        <v>22</v>
      </c>
      <c r="O6">
        <v>1</v>
      </c>
      <c r="P6">
        <v>1</v>
      </c>
    </row>
    <row r="7" spans="1:21" x14ac:dyDescent="0.25">
      <c r="A7" t="s">
        <v>15</v>
      </c>
      <c r="B7" t="s">
        <v>54</v>
      </c>
      <c r="C7" t="s">
        <v>23</v>
      </c>
      <c r="O7">
        <v>100</v>
      </c>
      <c r="P7">
        <v>100</v>
      </c>
    </row>
    <row r="8" spans="1:21" x14ac:dyDescent="0.25">
      <c r="A8" t="s">
        <v>16</v>
      </c>
      <c r="B8" t="s">
        <v>54</v>
      </c>
      <c r="C8" t="s">
        <v>22</v>
      </c>
      <c r="P8">
        <v>2</v>
      </c>
      <c r="Q8">
        <v>2</v>
      </c>
      <c r="R8">
        <v>2</v>
      </c>
      <c r="S8">
        <v>2</v>
      </c>
      <c r="T8">
        <v>2</v>
      </c>
    </row>
    <row r="9" spans="1:21" x14ac:dyDescent="0.25">
      <c r="A9" t="s">
        <v>16</v>
      </c>
      <c r="B9" t="s">
        <v>54</v>
      </c>
      <c r="C9" t="s">
        <v>23</v>
      </c>
      <c r="P9">
        <v>100</v>
      </c>
      <c r="Q9">
        <v>100</v>
      </c>
      <c r="R9">
        <v>100</v>
      </c>
      <c r="S9">
        <v>100</v>
      </c>
      <c r="T9">
        <v>100</v>
      </c>
    </row>
    <row r="10" spans="1:21" x14ac:dyDescent="0.25">
      <c r="A10" t="s">
        <v>17</v>
      </c>
      <c r="B10" t="s">
        <v>54</v>
      </c>
      <c r="C10" t="s">
        <v>22</v>
      </c>
      <c r="Q10">
        <v>6</v>
      </c>
      <c r="R10">
        <v>4</v>
      </c>
      <c r="S10">
        <v>4</v>
      </c>
      <c r="T10">
        <v>4</v>
      </c>
      <c r="U10">
        <v>1</v>
      </c>
    </row>
    <row r="11" spans="1:21" x14ac:dyDescent="0.25">
      <c r="A11" t="s">
        <v>17</v>
      </c>
      <c r="B11" t="s">
        <v>54</v>
      </c>
      <c r="C11" t="s">
        <v>23</v>
      </c>
      <c r="Q11">
        <v>100</v>
      </c>
      <c r="R11">
        <v>66.67</v>
      </c>
      <c r="S11">
        <v>66.67</v>
      </c>
      <c r="T11">
        <v>66.67</v>
      </c>
      <c r="U11">
        <v>16.670000000000002</v>
      </c>
    </row>
    <row r="12" spans="1:21" x14ac:dyDescent="0.25">
      <c r="A12" t="s">
        <v>18</v>
      </c>
      <c r="B12" t="s">
        <v>54</v>
      </c>
      <c r="C12" t="s">
        <v>22</v>
      </c>
      <c r="R12">
        <v>63</v>
      </c>
      <c r="S12">
        <v>39</v>
      </c>
      <c r="T12">
        <v>32</v>
      </c>
      <c r="U12">
        <v>28</v>
      </c>
    </row>
    <row r="13" spans="1:21" x14ac:dyDescent="0.25">
      <c r="A13" t="s">
        <v>18</v>
      </c>
      <c r="B13" t="s">
        <v>54</v>
      </c>
      <c r="C13" t="s">
        <v>23</v>
      </c>
      <c r="R13">
        <v>100</v>
      </c>
      <c r="S13">
        <v>61.9</v>
      </c>
      <c r="T13">
        <v>50.79</v>
      </c>
      <c r="U13">
        <v>44.44</v>
      </c>
    </row>
    <row r="14" spans="1:21" x14ac:dyDescent="0.25">
      <c r="A14" t="s">
        <v>19</v>
      </c>
      <c r="B14" t="s">
        <v>54</v>
      </c>
      <c r="C14" t="s">
        <v>22</v>
      </c>
      <c r="S14">
        <v>56</v>
      </c>
      <c r="T14">
        <v>36</v>
      </c>
      <c r="U14">
        <v>26</v>
      </c>
    </row>
    <row r="15" spans="1:21" x14ac:dyDescent="0.25">
      <c r="A15" t="s">
        <v>19</v>
      </c>
      <c r="B15" t="s">
        <v>54</v>
      </c>
      <c r="C15" t="s">
        <v>23</v>
      </c>
      <c r="S15">
        <v>100</v>
      </c>
      <c r="T15">
        <v>64.290000000000006</v>
      </c>
      <c r="U15">
        <v>46.43</v>
      </c>
    </row>
    <row r="16" spans="1:21" x14ac:dyDescent="0.25">
      <c r="A16" t="s">
        <v>20</v>
      </c>
      <c r="B16" t="s">
        <v>54</v>
      </c>
      <c r="C16" t="s">
        <v>22</v>
      </c>
      <c r="T16">
        <v>57</v>
      </c>
      <c r="U16">
        <v>36</v>
      </c>
    </row>
    <row r="17" spans="1:21" x14ac:dyDescent="0.25">
      <c r="A17" t="s">
        <v>20</v>
      </c>
      <c r="B17" t="s">
        <v>54</v>
      </c>
      <c r="C17" t="s">
        <v>23</v>
      </c>
      <c r="T17">
        <v>100</v>
      </c>
      <c r="U17">
        <v>63.16</v>
      </c>
    </row>
    <row r="18" spans="1:21" x14ac:dyDescent="0.25">
      <c r="A18" t="s">
        <v>21</v>
      </c>
      <c r="B18" t="s">
        <v>54</v>
      </c>
      <c r="C18" t="s">
        <v>22</v>
      </c>
      <c r="U18">
        <v>34</v>
      </c>
    </row>
    <row r="19" spans="1:21" x14ac:dyDescent="0.25">
      <c r="A19" t="s">
        <v>21</v>
      </c>
      <c r="B19" t="s">
        <v>54</v>
      </c>
      <c r="C19" t="s">
        <v>23</v>
      </c>
      <c r="U19">
        <v>100</v>
      </c>
    </row>
    <row r="20" spans="1:21" x14ac:dyDescent="0.25">
      <c r="A20" s="4" t="s">
        <v>24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x14ac:dyDescent="0.25">
      <c r="A21" s="5" t="str">
        <f>HYPERLINK("#Contents!A1", "Return to Contents")</f>
        <v>Return to Contents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1"/>
  <sheetViews>
    <sheetView workbookViewId="0"/>
  </sheetViews>
  <sheetFormatPr defaultColWidth="11.42578125" defaultRowHeight="15" x14ac:dyDescent="0.25"/>
  <cols>
    <col min="1" max="1" width="40.7109375" customWidth="1"/>
    <col min="2" max="2" width="7.7109375" customWidth="1"/>
    <col min="3" max="20" width="9.7109375" customWidth="1"/>
    <col min="21" max="100" width="9.140625" customWidth="1"/>
  </cols>
  <sheetData>
    <row r="1" spans="1:20" x14ac:dyDescent="0.25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3" spans="1:20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</row>
    <row r="4" spans="1:20" x14ac:dyDescent="0.25">
      <c r="A4" t="s">
        <v>4</v>
      </c>
      <c r="B4" t="s">
        <v>22</v>
      </c>
      <c r="C4">
        <v>798</v>
      </c>
      <c r="D4">
        <v>532</v>
      </c>
      <c r="E4">
        <v>411</v>
      </c>
      <c r="F4">
        <v>375</v>
      </c>
      <c r="G4">
        <v>210</v>
      </c>
      <c r="H4">
        <v>55</v>
      </c>
      <c r="I4">
        <v>19</v>
      </c>
      <c r="J4">
        <v>13</v>
      </c>
      <c r="K4">
        <v>6</v>
      </c>
      <c r="L4">
        <v>8</v>
      </c>
      <c r="M4">
        <v>4</v>
      </c>
      <c r="N4">
        <v>6</v>
      </c>
      <c r="O4">
        <v>2</v>
      </c>
      <c r="P4">
        <v>1</v>
      </c>
      <c r="Q4">
        <v>4</v>
      </c>
      <c r="R4">
        <v>1</v>
      </c>
      <c r="T4">
        <v>1</v>
      </c>
    </row>
    <row r="5" spans="1:20" x14ac:dyDescent="0.25">
      <c r="A5" t="s">
        <v>4</v>
      </c>
      <c r="B5" t="s">
        <v>23</v>
      </c>
      <c r="C5">
        <v>100</v>
      </c>
      <c r="D5">
        <v>66.67</v>
      </c>
      <c r="E5">
        <v>51.5</v>
      </c>
      <c r="F5">
        <v>46.99</v>
      </c>
      <c r="G5">
        <v>26.32</v>
      </c>
      <c r="H5">
        <v>6.89</v>
      </c>
      <c r="I5">
        <v>2.38</v>
      </c>
      <c r="J5">
        <v>1.63</v>
      </c>
      <c r="K5">
        <v>0.75</v>
      </c>
      <c r="L5">
        <v>1</v>
      </c>
      <c r="M5">
        <v>0.5</v>
      </c>
      <c r="N5">
        <v>0.75</v>
      </c>
      <c r="O5">
        <v>0.25</v>
      </c>
      <c r="P5">
        <v>0.13</v>
      </c>
      <c r="Q5">
        <v>0.5</v>
      </c>
      <c r="R5">
        <v>0.13</v>
      </c>
      <c r="T5">
        <v>0.13</v>
      </c>
    </row>
    <row r="6" spans="1:20" x14ac:dyDescent="0.25">
      <c r="A6" t="s">
        <v>5</v>
      </c>
      <c r="B6" t="s">
        <v>22</v>
      </c>
      <c r="D6">
        <v>850</v>
      </c>
      <c r="E6">
        <v>556</v>
      </c>
      <c r="F6">
        <v>444</v>
      </c>
      <c r="G6">
        <v>391</v>
      </c>
      <c r="H6">
        <v>238</v>
      </c>
      <c r="I6">
        <v>68</v>
      </c>
      <c r="J6">
        <v>27</v>
      </c>
      <c r="K6">
        <v>12</v>
      </c>
      <c r="L6">
        <v>7</v>
      </c>
      <c r="M6">
        <v>7</v>
      </c>
      <c r="N6">
        <v>3</v>
      </c>
      <c r="O6">
        <v>4</v>
      </c>
      <c r="P6">
        <v>3</v>
      </c>
      <c r="Q6">
        <v>1</v>
      </c>
      <c r="R6">
        <v>2</v>
      </c>
      <c r="S6">
        <v>2</v>
      </c>
    </row>
    <row r="7" spans="1:20" x14ac:dyDescent="0.25">
      <c r="A7" t="s">
        <v>5</v>
      </c>
      <c r="B7" t="s">
        <v>23</v>
      </c>
      <c r="D7">
        <v>100</v>
      </c>
      <c r="E7">
        <v>65.41</v>
      </c>
      <c r="F7">
        <v>52.24</v>
      </c>
      <c r="G7">
        <v>46</v>
      </c>
      <c r="H7">
        <v>28</v>
      </c>
      <c r="I7">
        <v>8</v>
      </c>
      <c r="J7">
        <v>3.18</v>
      </c>
      <c r="K7">
        <v>1.41</v>
      </c>
      <c r="L7">
        <v>0.82</v>
      </c>
      <c r="M7">
        <v>0.82</v>
      </c>
      <c r="N7">
        <v>0.35</v>
      </c>
      <c r="O7">
        <v>0.47</v>
      </c>
      <c r="P7">
        <v>0.35</v>
      </c>
      <c r="Q7">
        <v>0.12</v>
      </c>
      <c r="R7">
        <v>0.24</v>
      </c>
      <c r="S7">
        <v>0.24</v>
      </c>
    </row>
    <row r="8" spans="1:20" x14ac:dyDescent="0.25">
      <c r="A8" t="s">
        <v>6</v>
      </c>
      <c r="B8" t="s">
        <v>22</v>
      </c>
      <c r="E8">
        <v>752</v>
      </c>
      <c r="F8">
        <v>547</v>
      </c>
      <c r="G8">
        <v>443</v>
      </c>
      <c r="H8">
        <v>394</v>
      </c>
      <c r="I8">
        <v>232</v>
      </c>
      <c r="J8">
        <v>55</v>
      </c>
      <c r="K8">
        <v>18</v>
      </c>
      <c r="L8">
        <v>7</v>
      </c>
      <c r="M8">
        <v>3</v>
      </c>
      <c r="N8">
        <v>2</v>
      </c>
      <c r="O8">
        <v>1</v>
      </c>
      <c r="P8">
        <v>1</v>
      </c>
      <c r="Q8">
        <v>1</v>
      </c>
      <c r="R8">
        <v>1</v>
      </c>
    </row>
    <row r="9" spans="1:20" x14ac:dyDescent="0.25">
      <c r="A9" t="s">
        <v>6</v>
      </c>
      <c r="B9" t="s">
        <v>23</v>
      </c>
      <c r="E9">
        <v>100</v>
      </c>
      <c r="F9">
        <v>72.739999999999995</v>
      </c>
      <c r="G9">
        <v>58.91</v>
      </c>
      <c r="H9">
        <v>52.39</v>
      </c>
      <c r="I9">
        <v>30.85</v>
      </c>
      <c r="J9">
        <v>7.31</v>
      </c>
      <c r="K9">
        <v>2.39</v>
      </c>
      <c r="L9">
        <v>0.93</v>
      </c>
      <c r="M9">
        <v>0.4</v>
      </c>
      <c r="N9">
        <v>0.27</v>
      </c>
      <c r="O9">
        <v>0.13</v>
      </c>
      <c r="P9">
        <v>0.13</v>
      </c>
      <c r="Q9">
        <v>0.13</v>
      </c>
      <c r="R9">
        <v>0.13</v>
      </c>
    </row>
    <row r="10" spans="1:20" x14ac:dyDescent="0.25">
      <c r="A10" t="s">
        <v>7</v>
      </c>
      <c r="B10" t="s">
        <v>22</v>
      </c>
      <c r="F10">
        <v>916</v>
      </c>
      <c r="G10">
        <v>664</v>
      </c>
      <c r="H10">
        <v>532</v>
      </c>
      <c r="I10">
        <v>472</v>
      </c>
      <c r="J10">
        <v>275</v>
      </c>
      <c r="K10">
        <v>79</v>
      </c>
      <c r="L10">
        <v>33</v>
      </c>
      <c r="M10">
        <v>17</v>
      </c>
      <c r="N10">
        <v>9</v>
      </c>
      <c r="O10">
        <v>8</v>
      </c>
      <c r="P10">
        <v>3</v>
      </c>
      <c r="Q10">
        <v>3</v>
      </c>
      <c r="R10">
        <v>2</v>
      </c>
      <c r="S10">
        <v>3</v>
      </c>
      <c r="T10">
        <v>1</v>
      </c>
    </row>
    <row r="11" spans="1:20" x14ac:dyDescent="0.25">
      <c r="A11" t="s">
        <v>7</v>
      </c>
      <c r="B11" t="s">
        <v>23</v>
      </c>
      <c r="F11">
        <v>100</v>
      </c>
      <c r="G11">
        <v>72.489999999999995</v>
      </c>
      <c r="H11">
        <v>58.08</v>
      </c>
      <c r="I11">
        <v>51.53</v>
      </c>
      <c r="J11">
        <v>30.02</v>
      </c>
      <c r="K11">
        <v>8.6199999999999992</v>
      </c>
      <c r="L11">
        <v>3.6</v>
      </c>
      <c r="M11">
        <v>1.86</v>
      </c>
      <c r="N11">
        <v>0.98</v>
      </c>
      <c r="O11">
        <v>0.87</v>
      </c>
      <c r="P11">
        <v>0.33</v>
      </c>
      <c r="Q11">
        <v>0.33</v>
      </c>
      <c r="R11">
        <v>0.22</v>
      </c>
      <c r="S11">
        <v>0.33</v>
      </c>
      <c r="T11">
        <v>0.11</v>
      </c>
    </row>
    <row r="12" spans="1:20" x14ac:dyDescent="0.25">
      <c r="A12" t="s">
        <v>8</v>
      </c>
      <c r="B12" t="s">
        <v>22</v>
      </c>
      <c r="G12">
        <v>884</v>
      </c>
      <c r="H12">
        <v>628</v>
      </c>
      <c r="I12">
        <v>527</v>
      </c>
      <c r="J12">
        <v>467</v>
      </c>
      <c r="K12">
        <v>252</v>
      </c>
      <c r="L12">
        <v>56</v>
      </c>
      <c r="M12">
        <v>27</v>
      </c>
      <c r="N12">
        <v>11</v>
      </c>
      <c r="O12">
        <v>6</v>
      </c>
      <c r="P12">
        <v>6</v>
      </c>
      <c r="Q12">
        <v>2</v>
      </c>
      <c r="R12">
        <v>3</v>
      </c>
      <c r="S12">
        <v>1</v>
      </c>
      <c r="T12">
        <v>2</v>
      </c>
    </row>
    <row r="13" spans="1:20" x14ac:dyDescent="0.25">
      <c r="A13" t="s">
        <v>8</v>
      </c>
      <c r="B13" t="s">
        <v>23</v>
      </c>
      <c r="G13">
        <v>100</v>
      </c>
      <c r="H13">
        <v>71.040000000000006</v>
      </c>
      <c r="I13">
        <v>59.62</v>
      </c>
      <c r="J13">
        <v>52.83</v>
      </c>
      <c r="K13">
        <v>28.51</v>
      </c>
      <c r="L13">
        <v>6.33</v>
      </c>
      <c r="M13">
        <v>3.05</v>
      </c>
      <c r="N13">
        <v>1.24</v>
      </c>
      <c r="O13">
        <v>0.68</v>
      </c>
      <c r="P13">
        <v>0.68</v>
      </c>
      <c r="Q13">
        <v>0.23</v>
      </c>
      <c r="R13">
        <v>0.34</v>
      </c>
      <c r="S13">
        <v>0.11</v>
      </c>
      <c r="T13">
        <v>0.23</v>
      </c>
    </row>
    <row r="14" spans="1:20" x14ac:dyDescent="0.25">
      <c r="A14" t="s">
        <v>9</v>
      </c>
      <c r="B14" t="s">
        <v>22</v>
      </c>
      <c r="H14">
        <v>933</v>
      </c>
      <c r="I14">
        <v>668</v>
      </c>
      <c r="J14">
        <v>547</v>
      </c>
      <c r="K14">
        <v>486</v>
      </c>
      <c r="L14">
        <v>252</v>
      </c>
      <c r="M14">
        <v>67</v>
      </c>
      <c r="N14">
        <v>21</v>
      </c>
      <c r="O14">
        <v>12</v>
      </c>
      <c r="P14">
        <v>6</v>
      </c>
      <c r="Q14">
        <v>5</v>
      </c>
      <c r="R14">
        <v>3</v>
      </c>
      <c r="S14">
        <v>3</v>
      </c>
      <c r="T14">
        <v>1</v>
      </c>
    </row>
    <row r="15" spans="1:20" x14ac:dyDescent="0.25">
      <c r="A15" t="s">
        <v>9</v>
      </c>
      <c r="B15" t="s">
        <v>23</v>
      </c>
      <c r="H15">
        <v>100</v>
      </c>
      <c r="I15">
        <v>71.599999999999994</v>
      </c>
      <c r="J15">
        <v>58.63</v>
      </c>
      <c r="K15">
        <v>52.09</v>
      </c>
      <c r="L15">
        <v>27.01</v>
      </c>
      <c r="M15">
        <v>7.18</v>
      </c>
      <c r="N15">
        <v>2.25</v>
      </c>
      <c r="O15">
        <v>1.29</v>
      </c>
      <c r="P15">
        <v>0.64</v>
      </c>
      <c r="Q15">
        <v>0.54</v>
      </c>
      <c r="R15">
        <v>0.32</v>
      </c>
      <c r="S15">
        <v>0.32</v>
      </c>
      <c r="T15">
        <v>0.11</v>
      </c>
    </row>
    <row r="16" spans="1:20" x14ac:dyDescent="0.25">
      <c r="A16" t="s">
        <v>10</v>
      </c>
      <c r="B16" t="s">
        <v>22</v>
      </c>
      <c r="I16">
        <v>1039</v>
      </c>
      <c r="J16">
        <v>702</v>
      </c>
      <c r="K16">
        <v>534</v>
      </c>
      <c r="L16">
        <v>484</v>
      </c>
      <c r="M16">
        <v>249</v>
      </c>
      <c r="N16">
        <v>72</v>
      </c>
      <c r="O16">
        <v>23</v>
      </c>
      <c r="P16">
        <v>19</v>
      </c>
      <c r="Q16">
        <v>7</v>
      </c>
      <c r="R16">
        <v>5</v>
      </c>
      <c r="S16">
        <v>1</v>
      </c>
      <c r="T16">
        <v>1</v>
      </c>
    </row>
    <row r="17" spans="1:20" x14ac:dyDescent="0.25">
      <c r="A17" t="s">
        <v>10</v>
      </c>
      <c r="B17" t="s">
        <v>23</v>
      </c>
      <c r="I17">
        <v>100</v>
      </c>
      <c r="J17">
        <v>67.56</v>
      </c>
      <c r="K17">
        <v>51.4</v>
      </c>
      <c r="L17">
        <v>46.58</v>
      </c>
      <c r="M17">
        <v>23.97</v>
      </c>
      <c r="N17">
        <v>6.93</v>
      </c>
      <c r="O17">
        <v>2.21</v>
      </c>
      <c r="P17">
        <v>1.83</v>
      </c>
      <c r="Q17">
        <v>0.67</v>
      </c>
      <c r="R17">
        <v>0.48</v>
      </c>
      <c r="S17">
        <v>0.1</v>
      </c>
      <c r="T17">
        <v>0.1</v>
      </c>
    </row>
    <row r="18" spans="1:20" x14ac:dyDescent="0.25">
      <c r="A18" t="s">
        <v>11</v>
      </c>
      <c r="B18" t="s">
        <v>22</v>
      </c>
      <c r="J18">
        <v>979</v>
      </c>
      <c r="K18">
        <v>690</v>
      </c>
      <c r="L18">
        <v>563</v>
      </c>
      <c r="M18">
        <v>496</v>
      </c>
      <c r="N18">
        <v>249</v>
      </c>
      <c r="O18">
        <v>75</v>
      </c>
      <c r="P18">
        <v>27</v>
      </c>
      <c r="Q18">
        <v>12</v>
      </c>
      <c r="R18">
        <v>1</v>
      </c>
      <c r="S18">
        <v>2</v>
      </c>
      <c r="T18">
        <v>1</v>
      </c>
    </row>
    <row r="19" spans="1:20" x14ac:dyDescent="0.25">
      <c r="A19" t="s">
        <v>11</v>
      </c>
      <c r="B19" t="s">
        <v>23</v>
      </c>
      <c r="J19">
        <v>100</v>
      </c>
      <c r="K19">
        <v>70.48</v>
      </c>
      <c r="L19">
        <v>57.51</v>
      </c>
      <c r="M19">
        <v>50.66</v>
      </c>
      <c r="N19">
        <v>25.43</v>
      </c>
      <c r="O19">
        <v>7.66</v>
      </c>
      <c r="P19">
        <v>2.76</v>
      </c>
      <c r="Q19">
        <v>1.23</v>
      </c>
      <c r="R19">
        <v>0.1</v>
      </c>
      <c r="S19">
        <v>0.2</v>
      </c>
      <c r="T19">
        <v>0.1</v>
      </c>
    </row>
    <row r="20" spans="1:20" x14ac:dyDescent="0.25">
      <c r="A20" t="s">
        <v>12</v>
      </c>
      <c r="B20" t="s">
        <v>22</v>
      </c>
      <c r="K20">
        <v>1000</v>
      </c>
      <c r="L20">
        <v>688</v>
      </c>
      <c r="M20">
        <v>539</v>
      </c>
      <c r="N20">
        <v>468</v>
      </c>
      <c r="O20">
        <v>244</v>
      </c>
      <c r="P20">
        <v>84</v>
      </c>
      <c r="Q20">
        <v>30</v>
      </c>
      <c r="R20">
        <v>20</v>
      </c>
      <c r="S20">
        <v>10</v>
      </c>
      <c r="T20">
        <v>7</v>
      </c>
    </row>
    <row r="21" spans="1:20" x14ac:dyDescent="0.25">
      <c r="A21" t="s">
        <v>12</v>
      </c>
      <c r="B21" t="s">
        <v>23</v>
      </c>
      <c r="K21">
        <v>100</v>
      </c>
      <c r="L21">
        <v>68.8</v>
      </c>
      <c r="M21">
        <v>53.9</v>
      </c>
      <c r="N21">
        <v>46.8</v>
      </c>
      <c r="O21">
        <v>24.4</v>
      </c>
      <c r="P21">
        <v>8.4</v>
      </c>
      <c r="Q21">
        <v>3</v>
      </c>
      <c r="R21">
        <v>2</v>
      </c>
      <c r="S21">
        <v>1</v>
      </c>
      <c r="T21">
        <v>0.7</v>
      </c>
    </row>
    <row r="22" spans="1:20" x14ac:dyDescent="0.25">
      <c r="A22" t="s">
        <v>13</v>
      </c>
      <c r="B22" t="s">
        <v>22</v>
      </c>
      <c r="L22">
        <v>826</v>
      </c>
      <c r="M22">
        <v>582</v>
      </c>
      <c r="N22">
        <v>456</v>
      </c>
      <c r="O22">
        <v>396</v>
      </c>
      <c r="P22">
        <v>175</v>
      </c>
      <c r="Q22">
        <v>55</v>
      </c>
      <c r="R22">
        <v>20</v>
      </c>
      <c r="S22">
        <v>8</v>
      </c>
      <c r="T22">
        <v>3</v>
      </c>
    </row>
    <row r="23" spans="1:20" x14ac:dyDescent="0.25">
      <c r="A23" t="s">
        <v>13</v>
      </c>
      <c r="B23" t="s">
        <v>23</v>
      </c>
      <c r="L23">
        <v>100</v>
      </c>
      <c r="M23">
        <v>70.459999999999994</v>
      </c>
      <c r="N23">
        <v>55.21</v>
      </c>
      <c r="O23">
        <v>47.94</v>
      </c>
      <c r="P23">
        <v>21.19</v>
      </c>
      <c r="Q23">
        <v>6.66</v>
      </c>
      <c r="R23">
        <v>2.42</v>
      </c>
      <c r="S23">
        <v>0.97</v>
      </c>
      <c r="T23">
        <v>0.36</v>
      </c>
    </row>
    <row r="24" spans="1:20" x14ac:dyDescent="0.25">
      <c r="A24" t="s">
        <v>14</v>
      </c>
      <c r="B24" t="s">
        <v>22</v>
      </c>
      <c r="M24">
        <v>834</v>
      </c>
      <c r="N24">
        <v>579</v>
      </c>
      <c r="O24">
        <v>485</v>
      </c>
      <c r="P24">
        <v>429</v>
      </c>
      <c r="Q24">
        <v>195</v>
      </c>
      <c r="R24">
        <v>67</v>
      </c>
      <c r="S24">
        <v>27</v>
      </c>
      <c r="T24">
        <v>14</v>
      </c>
    </row>
    <row r="25" spans="1:20" x14ac:dyDescent="0.25">
      <c r="A25" t="s">
        <v>14</v>
      </c>
      <c r="B25" t="s">
        <v>23</v>
      </c>
      <c r="M25">
        <v>100</v>
      </c>
      <c r="N25">
        <v>69.42</v>
      </c>
      <c r="O25">
        <v>58.15</v>
      </c>
      <c r="P25">
        <v>51.44</v>
      </c>
      <c r="Q25">
        <v>23.38</v>
      </c>
      <c r="R25">
        <v>8.0299999999999994</v>
      </c>
      <c r="S25">
        <v>3.24</v>
      </c>
      <c r="T25">
        <v>1.68</v>
      </c>
    </row>
    <row r="26" spans="1:20" x14ac:dyDescent="0.25">
      <c r="A26" t="s">
        <v>15</v>
      </c>
      <c r="B26" t="s">
        <v>22</v>
      </c>
      <c r="N26">
        <v>908</v>
      </c>
      <c r="O26">
        <v>672</v>
      </c>
      <c r="P26">
        <v>541</v>
      </c>
      <c r="Q26">
        <v>472</v>
      </c>
      <c r="R26">
        <v>221</v>
      </c>
      <c r="S26">
        <v>60</v>
      </c>
      <c r="T26">
        <v>23</v>
      </c>
    </row>
    <row r="27" spans="1:20" x14ac:dyDescent="0.25">
      <c r="A27" t="s">
        <v>15</v>
      </c>
      <c r="B27" t="s">
        <v>23</v>
      </c>
      <c r="N27">
        <v>100</v>
      </c>
      <c r="O27">
        <v>74.010000000000005</v>
      </c>
      <c r="P27">
        <v>59.58</v>
      </c>
      <c r="Q27">
        <v>51.98</v>
      </c>
      <c r="R27">
        <v>24.34</v>
      </c>
      <c r="S27">
        <v>6.61</v>
      </c>
      <c r="T27">
        <v>2.5299999999999998</v>
      </c>
    </row>
    <row r="28" spans="1:20" x14ac:dyDescent="0.25">
      <c r="A28" t="s">
        <v>16</v>
      </c>
      <c r="B28" t="s">
        <v>22</v>
      </c>
      <c r="O28">
        <v>848</v>
      </c>
      <c r="P28">
        <v>612</v>
      </c>
      <c r="Q28">
        <v>485</v>
      </c>
      <c r="R28">
        <v>430</v>
      </c>
      <c r="S28">
        <v>175</v>
      </c>
      <c r="T28">
        <v>50</v>
      </c>
    </row>
    <row r="29" spans="1:20" x14ac:dyDescent="0.25">
      <c r="A29" t="s">
        <v>16</v>
      </c>
      <c r="B29" t="s">
        <v>23</v>
      </c>
      <c r="O29">
        <v>100</v>
      </c>
      <c r="P29">
        <v>72.17</v>
      </c>
      <c r="Q29">
        <v>57.19</v>
      </c>
      <c r="R29">
        <v>50.71</v>
      </c>
      <c r="S29">
        <v>20.64</v>
      </c>
      <c r="T29">
        <v>5.9</v>
      </c>
    </row>
    <row r="30" spans="1:20" x14ac:dyDescent="0.25">
      <c r="A30" t="s">
        <v>17</v>
      </c>
      <c r="B30" t="s">
        <v>22</v>
      </c>
      <c r="P30">
        <v>757</v>
      </c>
      <c r="Q30">
        <v>520</v>
      </c>
      <c r="R30">
        <v>416</v>
      </c>
      <c r="S30">
        <v>357</v>
      </c>
      <c r="T30">
        <v>128</v>
      </c>
    </row>
    <row r="31" spans="1:20" x14ac:dyDescent="0.25">
      <c r="A31" t="s">
        <v>17</v>
      </c>
      <c r="B31" t="s">
        <v>23</v>
      </c>
      <c r="P31">
        <v>100</v>
      </c>
      <c r="Q31">
        <v>68.69</v>
      </c>
      <c r="R31">
        <v>54.95</v>
      </c>
      <c r="S31">
        <v>47.16</v>
      </c>
      <c r="T31">
        <v>16.91</v>
      </c>
    </row>
    <row r="32" spans="1:20" x14ac:dyDescent="0.25">
      <c r="A32" t="s">
        <v>18</v>
      </c>
      <c r="B32" t="s">
        <v>22</v>
      </c>
      <c r="Q32">
        <v>781</v>
      </c>
      <c r="R32">
        <v>577</v>
      </c>
      <c r="S32">
        <v>482</v>
      </c>
      <c r="T32">
        <v>408</v>
      </c>
    </row>
    <row r="33" spans="1:20" x14ac:dyDescent="0.25">
      <c r="A33" t="s">
        <v>18</v>
      </c>
      <c r="B33" t="s">
        <v>23</v>
      </c>
      <c r="Q33">
        <v>100</v>
      </c>
      <c r="R33">
        <v>73.88</v>
      </c>
      <c r="S33">
        <v>61.72</v>
      </c>
      <c r="T33">
        <v>52.24</v>
      </c>
    </row>
    <row r="34" spans="1:20" x14ac:dyDescent="0.25">
      <c r="A34" t="s">
        <v>19</v>
      </c>
      <c r="B34" t="s">
        <v>22</v>
      </c>
      <c r="R34">
        <v>751</v>
      </c>
      <c r="S34">
        <v>530</v>
      </c>
      <c r="T34">
        <v>415</v>
      </c>
    </row>
    <row r="35" spans="1:20" x14ac:dyDescent="0.25">
      <c r="A35" t="s">
        <v>19</v>
      </c>
      <c r="B35" t="s">
        <v>23</v>
      </c>
      <c r="R35">
        <v>100</v>
      </c>
      <c r="S35">
        <v>70.569999999999993</v>
      </c>
      <c r="T35">
        <v>55.26</v>
      </c>
    </row>
    <row r="36" spans="1:20" x14ac:dyDescent="0.25">
      <c r="A36" t="s">
        <v>20</v>
      </c>
      <c r="B36" t="s">
        <v>22</v>
      </c>
      <c r="S36">
        <v>669</v>
      </c>
      <c r="T36">
        <v>438</v>
      </c>
    </row>
    <row r="37" spans="1:20" x14ac:dyDescent="0.25">
      <c r="A37" t="s">
        <v>20</v>
      </c>
      <c r="B37" t="s">
        <v>23</v>
      </c>
      <c r="S37">
        <v>100</v>
      </c>
      <c r="T37">
        <v>65.47</v>
      </c>
    </row>
    <row r="38" spans="1:20" x14ac:dyDescent="0.25">
      <c r="A38" t="s">
        <v>21</v>
      </c>
      <c r="B38" t="s">
        <v>22</v>
      </c>
      <c r="T38">
        <v>519</v>
      </c>
    </row>
    <row r="39" spans="1:20" x14ac:dyDescent="0.25">
      <c r="A39" t="s">
        <v>21</v>
      </c>
      <c r="B39" t="s">
        <v>23</v>
      </c>
      <c r="T39">
        <v>100</v>
      </c>
    </row>
    <row r="40" spans="1:20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</sheetData>
  <mergeCells count="1">
    <mergeCell ref="A1:T1"/>
  </mergeCells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41"/>
  <sheetViews>
    <sheetView workbookViewId="0"/>
  </sheetViews>
  <sheetFormatPr defaultColWidth="11.42578125" defaultRowHeight="15" x14ac:dyDescent="0.25"/>
  <cols>
    <col min="1" max="1" width="40.7109375" customWidth="1"/>
    <col min="2" max="2" width="23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43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4</v>
      </c>
      <c r="B4" t="s">
        <v>56</v>
      </c>
      <c r="C4" t="s">
        <v>22</v>
      </c>
      <c r="D4">
        <v>50</v>
      </c>
      <c r="E4">
        <v>34</v>
      </c>
      <c r="F4">
        <v>31</v>
      </c>
      <c r="G4">
        <v>30</v>
      </c>
      <c r="H4">
        <v>19</v>
      </c>
      <c r="I4">
        <v>8</v>
      </c>
      <c r="J4">
        <v>4</v>
      </c>
      <c r="K4">
        <v>3</v>
      </c>
      <c r="M4">
        <v>2</v>
      </c>
      <c r="N4">
        <v>1</v>
      </c>
      <c r="O4">
        <v>1</v>
      </c>
    </row>
    <row r="5" spans="1:21" x14ac:dyDescent="0.25">
      <c r="A5" t="s">
        <v>4</v>
      </c>
      <c r="B5" t="s">
        <v>56</v>
      </c>
      <c r="C5" t="s">
        <v>23</v>
      </c>
      <c r="D5">
        <v>100</v>
      </c>
      <c r="E5">
        <v>68</v>
      </c>
      <c r="F5">
        <v>62</v>
      </c>
      <c r="G5">
        <v>60</v>
      </c>
      <c r="H5">
        <v>38</v>
      </c>
      <c r="I5">
        <v>16</v>
      </c>
      <c r="J5">
        <v>8</v>
      </c>
      <c r="K5">
        <v>6</v>
      </c>
      <c r="M5">
        <v>4</v>
      </c>
      <c r="N5">
        <v>2</v>
      </c>
      <c r="O5">
        <v>2</v>
      </c>
    </row>
    <row r="6" spans="1:21" x14ac:dyDescent="0.25">
      <c r="A6" t="s">
        <v>5</v>
      </c>
      <c r="B6" t="s">
        <v>56</v>
      </c>
      <c r="C6" t="s">
        <v>22</v>
      </c>
      <c r="E6">
        <v>60</v>
      </c>
      <c r="F6">
        <v>37</v>
      </c>
      <c r="G6">
        <v>28</v>
      </c>
      <c r="H6">
        <v>22</v>
      </c>
      <c r="I6">
        <v>15</v>
      </c>
      <c r="J6">
        <v>2</v>
      </c>
      <c r="K6">
        <v>2</v>
      </c>
    </row>
    <row r="7" spans="1:21" x14ac:dyDescent="0.25">
      <c r="A7" t="s">
        <v>5</v>
      </c>
      <c r="B7" t="s">
        <v>56</v>
      </c>
      <c r="C7" t="s">
        <v>23</v>
      </c>
      <c r="E7">
        <v>100</v>
      </c>
      <c r="F7">
        <v>61.67</v>
      </c>
      <c r="G7">
        <v>46.67</v>
      </c>
      <c r="H7">
        <v>36.67</v>
      </c>
      <c r="I7">
        <v>25</v>
      </c>
      <c r="J7">
        <v>3.33</v>
      </c>
      <c r="K7">
        <v>3.33</v>
      </c>
    </row>
    <row r="8" spans="1:21" x14ac:dyDescent="0.25">
      <c r="A8" t="s">
        <v>6</v>
      </c>
      <c r="B8" t="s">
        <v>56</v>
      </c>
      <c r="C8" t="s">
        <v>22</v>
      </c>
      <c r="F8">
        <v>53</v>
      </c>
      <c r="G8">
        <v>39</v>
      </c>
      <c r="H8">
        <v>32</v>
      </c>
      <c r="I8">
        <v>28</v>
      </c>
      <c r="J8">
        <v>18</v>
      </c>
      <c r="K8">
        <v>5</v>
      </c>
      <c r="L8">
        <v>2</v>
      </c>
      <c r="M8">
        <v>2</v>
      </c>
    </row>
    <row r="9" spans="1:21" x14ac:dyDescent="0.25">
      <c r="A9" t="s">
        <v>6</v>
      </c>
      <c r="B9" t="s">
        <v>56</v>
      </c>
      <c r="C9" t="s">
        <v>23</v>
      </c>
      <c r="F9">
        <v>100</v>
      </c>
      <c r="G9">
        <v>73.58</v>
      </c>
      <c r="H9">
        <v>60.38</v>
      </c>
      <c r="I9">
        <v>52.83</v>
      </c>
      <c r="J9">
        <v>33.96</v>
      </c>
      <c r="K9">
        <v>9.43</v>
      </c>
      <c r="L9">
        <v>3.77</v>
      </c>
      <c r="M9">
        <v>3.77</v>
      </c>
    </row>
    <row r="10" spans="1:21" x14ac:dyDescent="0.25">
      <c r="A10" t="s">
        <v>7</v>
      </c>
      <c r="B10" t="s">
        <v>56</v>
      </c>
      <c r="C10" t="s">
        <v>22</v>
      </c>
      <c r="G10">
        <v>24</v>
      </c>
      <c r="H10">
        <v>13</v>
      </c>
      <c r="I10">
        <v>13</v>
      </c>
      <c r="J10">
        <v>7</v>
      </c>
      <c r="K10">
        <v>4</v>
      </c>
      <c r="L10">
        <v>1</v>
      </c>
    </row>
    <row r="11" spans="1:21" x14ac:dyDescent="0.25">
      <c r="A11" t="s">
        <v>7</v>
      </c>
      <c r="B11" t="s">
        <v>56</v>
      </c>
      <c r="C11" t="s">
        <v>23</v>
      </c>
      <c r="G11">
        <v>100</v>
      </c>
      <c r="H11">
        <v>54.17</v>
      </c>
      <c r="I11">
        <v>54.17</v>
      </c>
      <c r="J11">
        <v>29.17</v>
      </c>
      <c r="K11">
        <v>16.670000000000002</v>
      </c>
      <c r="L11">
        <v>4.17</v>
      </c>
    </row>
    <row r="12" spans="1:21" x14ac:dyDescent="0.25">
      <c r="A12" t="s">
        <v>8</v>
      </c>
      <c r="B12" t="s">
        <v>56</v>
      </c>
      <c r="C12" t="s">
        <v>22</v>
      </c>
      <c r="H12">
        <v>33</v>
      </c>
      <c r="I12">
        <v>25</v>
      </c>
      <c r="J12">
        <v>18</v>
      </c>
      <c r="K12">
        <v>17</v>
      </c>
      <c r="L12">
        <v>12</v>
      </c>
      <c r="M12">
        <v>5</v>
      </c>
      <c r="N12">
        <v>2</v>
      </c>
    </row>
    <row r="13" spans="1:21" x14ac:dyDescent="0.25">
      <c r="A13" t="s">
        <v>8</v>
      </c>
      <c r="B13" t="s">
        <v>56</v>
      </c>
      <c r="C13" t="s">
        <v>23</v>
      </c>
      <c r="H13">
        <v>100</v>
      </c>
      <c r="I13">
        <v>75.760000000000005</v>
      </c>
      <c r="J13">
        <v>54.55</v>
      </c>
      <c r="K13">
        <v>51.52</v>
      </c>
      <c r="L13">
        <v>36.36</v>
      </c>
      <c r="M13">
        <v>15.15</v>
      </c>
      <c r="N13">
        <v>6.06</v>
      </c>
    </row>
    <row r="14" spans="1:21" x14ac:dyDescent="0.25">
      <c r="A14" t="s">
        <v>9</v>
      </c>
      <c r="B14" t="s">
        <v>56</v>
      </c>
      <c r="C14" t="s">
        <v>22</v>
      </c>
      <c r="I14">
        <v>39</v>
      </c>
      <c r="J14">
        <v>29</v>
      </c>
      <c r="K14">
        <v>22</v>
      </c>
      <c r="L14">
        <v>15</v>
      </c>
      <c r="M14">
        <v>10</v>
      </c>
      <c r="N14">
        <v>2</v>
      </c>
      <c r="O14">
        <v>1</v>
      </c>
    </row>
    <row r="15" spans="1:21" x14ac:dyDescent="0.25">
      <c r="A15" t="s">
        <v>9</v>
      </c>
      <c r="B15" t="s">
        <v>56</v>
      </c>
      <c r="C15" t="s">
        <v>23</v>
      </c>
      <c r="I15">
        <v>100</v>
      </c>
      <c r="J15">
        <v>74.36</v>
      </c>
      <c r="K15">
        <v>56.41</v>
      </c>
      <c r="L15">
        <v>38.46</v>
      </c>
      <c r="M15">
        <v>25.64</v>
      </c>
      <c r="N15">
        <v>5.13</v>
      </c>
      <c r="O15">
        <v>2.56</v>
      </c>
    </row>
    <row r="16" spans="1:21" x14ac:dyDescent="0.25">
      <c r="A16" t="s">
        <v>10</v>
      </c>
      <c r="B16" t="s">
        <v>56</v>
      </c>
      <c r="C16" t="s">
        <v>22</v>
      </c>
      <c r="J16">
        <v>9</v>
      </c>
      <c r="K16">
        <v>7</v>
      </c>
      <c r="L16">
        <v>7</v>
      </c>
      <c r="M16">
        <v>6</v>
      </c>
      <c r="N16">
        <v>4</v>
      </c>
      <c r="P16">
        <v>1</v>
      </c>
    </row>
    <row r="17" spans="1:21" x14ac:dyDescent="0.25">
      <c r="A17" t="s">
        <v>10</v>
      </c>
      <c r="B17" t="s">
        <v>56</v>
      </c>
      <c r="C17" t="s">
        <v>23</v>
      </c>
      <c r="J17">
        <v>100</v>
      </c>
      <c r="K17">
        <v>77.78</v>
      </c>
      <c r="L17">
        <v>77.78</v>
      </c>
      <c r="M17">
        <v>66.67</v>
      </c>
      <c r="N17">
        <v>44.44</v>
      </c>
      <c r="P17">
        <v>11.11</v>
      </c>
    </row>
    <row r="18" spans="1:21" x14ac:dyDescent="0.25">
      <c r="A18" t="s">
        <v>11</v>
      </c>
      <c r="B18" t="s">
        <v>56</v>
      </c>
      <c r="C18" t="s">
        <v>22</v>
      </c>
      <c r="K18">
        <v>27</v>
      </c>
      <c r="L18">
        <v>20</v>
      </c>
      <c r="M18">
        <v>16</v>
      </c>
      <c r="N18">
        <v>15</v>
      </c>
      <c r="O18">
        <v>6</v>
      </c>
      <c r="P18">
        <v>1</v>
      </c>
    </row>
    <row r="19" spans="1:21" x14ac:dyDescent="0.25">
      <c r="A19" t="s">
        <v>11</v>
      </c>
      <c r="B19" t="s">
        <v>56</v>
      </c>
      <c r="C19" t="s">
        <v>23</v>
      </c>
      <c r="K19">
        <v>100</v>
      </c>
      <c r="L19">
        <v>74.069999999999993</v>
      </c>
      <c r="M19">
        <v>59.26</v>
      </c>
      <c r="N19">
        <v>55.56</v>
      </c>
      <c r="O19">
        <v>22.22</v>
      </c>
      <c r="P19">
        <v>3.7</v>
      </c>
    </row>
    <row r="20" spans="1:21" x14ac:dyDescent="0.25">
      <c r="A20" t="s">
        <v>12</v>
      </c>
      <c r="B20" t="s">
        <v>56</v>
      </c>
      <c r="C20" t="s">
        <v>22</v>
      </c>
      <c r="L20">
        <v>53</v>
      </c>
      <c r="M20">
        <v>41</v>
      </c>
      <c r="N20">
        <v>35</v>
      </c>
      <c r="O20">
        <v>30</v>
      </c>
      <c r="P20">
        <v>14</v>
      </c>
      <c r="Q20">
        <v>4</v>
      </c>
      <c r="R20">
        <v>1</v>
      </c>
    </row>
    <row r="21" spans="1:21" x14ac:dyDescent="0.25">
      <c r="A21" t="s">
        <v>12</v>
      </c>
      <c r="B21" t="s">
        <v>56</v>
      </c>
      <c r="C21" t="s">
        <v>23</v>
      </c>
      <c r="L21">
        <v>100</v>
      </c>
      <c r="M21">
        <v>77.36</v>
      </c>
      <c r="N21">
        <v>66.040000000000006</v>
      </c>
      <c r="O21">
        <v>56.6</v>
      </c>
      <c r="P21">
        <v>26.42</v>
      </c>
      <c r="Q21">
        <v>7.55</v>
      </c>
      <c r="R21">
        <v>1.89</v>
      </c>
    </row>
    <row r="22" spans="1:21" x14ac:dyDescent="0.25">
      <c r="A22" t="s">
        <v>13</v>
      </c>
      <c r="B22" t="s">
        <v>56</v>
      </c>
      <c r="C22" t="s">
        <v>22</v>
      </c>
      <c r="M22">
        <v>32</v>
      </c>
      <c r="N22">
        <v>24</v>
      </c>
      <c r="O22">
        <v>21</v>
      </c>
      <c r="P22">
        <v>18</v>
      </c>
      <c r="Q22">
        <v>8</v>
      </c>
      <c r="R22">
        <v>3</v>
      </c>
      <c r="S22">
        <v>1</v>
      </c>
    </row>
    <row r="23" spans="1:21" x14ac:dyDescent="0.25">
      <c r="A23" t="s">
        <v>13</v>
      </c>
      <c r="B23" t="s">
        <v>56</v>
      </c>
      <c r="C23" t="s">
        <v>23</v>
      </c>
      <c r="M23">
        <v>100</v>
      </c>
      <c r="N23">
        <v>75</v>
      </c>
      <c r="O23">
        <v>65.63</v>
      </c>
      <c r="P23">
        <v>56.25</v>
      </c>
      <c r="Q23">
        <v>25</v>
      </c>
      <c r="R23">
        <v>9.3800000000000008</v>
      </c>
      <c r="S23">
        <v>3.13</v>
      </c>
    </row>
    <row r="24" spans="1:21" x14ac:dyDescent="0.25">
      <c r="A24" t="s">
        <v>14</v>
      </c>
      <c r="B24" t="s">
        <v>56</v>
      </c>
      <c r="C24" t="s">
        <v>22</v>
      </c>
      <c r="N24">
        <v>44</v>
      </c>
      <c r="O24">
        <v>31</v>
      </c>
      <c r="P24">
        <v>28</v>
      </c>
      <c r="Q24">
        <v>25</v>
      </c>
      <c r="R24">
        <v>15</v>
      </c>
      <c r="S24">
        <v>4</v>
      </c>
      <c r="U24">
        <v>1</v>
      </c>
    </row>
    <row r="25" spans="1:21" x14ac:dyDescent="0.25">
      <c r="A25" t="s">
        <v>14</v>
      </c>
      <c r="B25" t="s">
        <v>56</v>
      </c>
      <c r="C25" t="s">
        <v>23</v>
      </c>
      <c r="N25">
        <v>100</v>
      </c>
      <c r="O25">
        <v>70.45</v>
      </c>
      <c r="P25">
        <v>63.64</v>
      </c>
      <c r="Q25">
        <v>56.82</v>
      </c>
      <c r="R25">
        <v>34.090000000000003</v>
      </c>
      <c r="S25">
        <v>9.09</v>
      </c>
      <c r="U25">
        <v>2.27</v>
      </c>
    </row>
    <row r="26" spans="1:21" x14ac:dyDescent="0.25">
      <c r="A26" t="s">
        <v>15</v>
      </c>
      <c r="B26" t="s">
        <v>56</v>
      </c>
      <c r="C26" t="s">
        <v>22</v>
      </c>
      <c r="O26">
        <v>41</v>
      </c>
      <c r="P26">
        <v>29</v>
      </c>
      <c r="Q26">
        <v>28</v>
      </c>
      <c r="R26">
        <v>25</v>
      </c>
      <c r="S26">
        <v>10</v>
      </c>
      <c r="T26">
        <v>3</v>
      </c>
    </row>
    <row r="27" spans="1:21" x14ac:dyDescent="0.25">
      <c r="A27" t="s">
        <v>15</v>
      </c>
      <c r="B27" t="s">
        <v>56</v>
      </c>
      <c r="C27" t="s">
        <v>23</v>
      </c>
      <c r="O27">
        <v>100</v>
      </c>
      <c r="P27">
        <v>70.73</v>
      </c>
      <c r="Q27">
        <v>68.290000000000006</v>
      </c>
      <c r="R27">
        <v>60.98</v>
      </c>
      <c r="S27">
        <v>24.39</v>
      </c>
      <c r="T27">
        <v>7.32</v>
      </c>
    </row>
    <row r="28" spans="1:21" x14ac:dyDescent="0.25">
      <c r="A28" t="s">
        <v>16</v>
      </c>
      <c r="B28" t="s">
        <v>56</v>
      </c>
      <c r="C28" t="s">
        <v>22</v>
      </c>
      <c r="P28">
        <v>15</v>
      </c>
      <c r="Q28">
        <v>11</v>
      </c>
      <c r="R28">
        <v>10</v>
      </c>
      <c r="S28">
        <v>7</v>
      </c>
      <c r="T28">
        <v>4</v>
      </c>
      <c r="U28">
        <v>2</v>
      </c>
    </row>
    <row r="29" spans="1:21" x14ac:dyDescent="0.25">
      <c r="A29" t="s">
        <v>16</v>
      </c>
      <c r="B29" t="s">
        <v>56</v>
      </c>
      <c r="C29" t="s">
        <v>23</v>
      </c>
      <c r="P29">
        <v>100</v>
      </c>
      <c r="Q29">
        <v>73.33</v>
      </c>
      <c r="R29">
        <v>66.67</v>
      </c>
      <c r="S29">
        <v>46.67</v>
      </c>
      <c r="T29">
        <v>26.67</v>
      </c>
      <c r="U29">
        <v>13.33</v>
      </c>
    </row>
    <row r="30" spans="1:21" x14ac:dyDescent="0.25">
      <c r="A30" t="s">
        <v>17</v>
      </c>
      <c r="B30" t="s">
        <v>56</v>
      </c>
      <c r="C30" t="s">
        <v>22</v>
      </c>
      <c r="Q30">
        <v>32</v>
      </c>
      <c r="R30">
        <v>21</v>
      </c>
      <c r="S30">
        <v>15</v>
      </c>
      <c r="T30">
        <v>13</v>
      </c>
      <c r="U30">
        <v>3</v>
      </c>
    </row>
    <row r="31" spans="1:21" x14ac:dyDescent="0.25">
      <c r="A31" t="s">
        <v>17</v>
      </c>
      <c r="B31" t="s">
        <v>56</v>
      </c>
      <c r="C31" t="s">
        <v>23</v>
      </c>
      <c r="Q31">
        <v>100</v>
      </c>
      <c r="R31">
        <v>65.63</v>
      </c>
      <c r="S31">
        <v>46.88</v>
      </c>
      <c r="T31">
        <v>40.630000000000003</v>
      </c>
      <c r="U31">
        <v>9.3800000000000008</v>
      </c>
    </row>
    <row r="32" spans="1:21" x14ac:dyDescent="0.25">
      <c r="A32" t="s">
        <v>18</v>
      </c>
      <c r="B32" t="s">
        <v>56</v>
      </c>
      <c r="C32" t="s">
        <v>22</v>
      </c>
      <c r="R32">
        <v>28</v>
      </c>
      <c r="S32">
        <v>21</v>
      </c>
      <c r="T32">
        <v>18</v>
      </c>
      <c r="U32">
        <v>15</v>
      </c>
    </row>
    <row r="33" spans="1:21" x14ac:dyDescent="0.25">
      <c r="A33" t="s">
        <v>18</v>
      </c>
      <c r="B33" t="s">
        <v>56</v>
      </c>
      <c r="C33" t="s">
        <v>23</v>
      </c>
      <c r="R33">
        <v>100</v>
      </c>
      <c r="S33">
        <v>75</v>
      </c>
      <c r="T33">
        <v>64.290000000000006</v>
      </c>
      <c r="U33">
        <v>53.57</v>
      </c>
    </row>
    <row r="34" spans="1:21" x14ac:dyDescent="0.25">
      <c r="A34" t="s">
        <v>19</v>
      </c>
      <c r="B34" t="s">
        <v>56</v>
      </c>
      <c r="C34" t="s">
        <v>22</v>
      </c>
      <c r="S34">
        <v>16</v>
      </c>
      <c r="T34">
        <v>9</v>
      </c>
      <c r="U34">
        <v>6</v>
      </c>
    </row>
    <row r="35" spans="1:21" x14ac:dyDescent="0.25">
      <c r="A35" t="s">
        <v>19</v>
      </c>
      <c r="B35" t="s">
        <v>56</v>
      </c>
      <c r="C35" t="s">
        <v>23</v>
      </c>
      <c r="S35">
        <v>100</v>
      </c>
      <c r="T35">
        <v>56.25</v>
      </c>
      <c r="U35">
        <v>37.5</v>
      </c>
    </row>
    <row r="36" spans="1:21" x14ac:dyDescent="0.25">
      <c r="A36" t="s">
        <v>20</v>
      </c>
      <c r="B36" t="s">
        <v>56</v>
      </c>
      <c r="C36" t="s">
        <v>22</v>
      </c>
      <c r="T36">
        <v>15</v>
      </c>
      <c r="U36">
        <v>11</v>
      </c>
    </row>
    <row r="37" spans="1:21" x14ac:dyDescent="0.25">
      <c r="A37" t="s">
        <v>20</v>
      </c>
      <c r="B37" t="s">
        <v>56</v>
      </c>
      <c r="C37" t="s">
        <v>23</v>
      </c>
      <c r="T37">
        <v>100</v>
      </c>
      <c r="U37">
        <v>73.33</v>
      </c>
    </row>
    <row r="38" spans="1:21" x14ac:dyDescent="0.25">
      <c r="A38" t="s">
        <v>21</v>
      </c>
      <c r="B38" t="s">
        <v>56</v>
      </c>
      <c r="C38" t="s">
        <v>22</v>
      </c>
      <c r="U38">
        <v>7</v>
      </c>
    </row>
    <row r="39" spans="1:21" x14ac:dyDescent="0.25">
      <c r="A39" t="s">
        <v>21</v>
      </c>
      <c r="B39" t="s">
        <v>56</v>
      </c>
      <c r="C39" t="s">
        <v>23</v>
      </c>
      <c r="U39">
        <v>100</v>
      </c>
    </row>
    <row r="40" spans="1:21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41"/>
  <sheetViews>
    <sheetView workbookViewId="0">
      <selection sqref="A1:V1"/>
    </sheetView>
  </sheetViews>
  <sheetFormatPr defaultColWidth="11.42578125" defaultRowHeight="15" x14ac:dyDescent="0.25"/>
  <cols>
    <col min="1" max="1" width="40.7109375" customWidth="1"/>
    <col min="2" max="2" width="18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90</v>
      </c>
      <c r="C4" t="s">
        <v>27</v>
      </c>
      <c r="D4" t="s">
        <v>22</v>
      </c>
      <c r="E4">
        <v>5</v>
      </c>
      <c r="F4">
        <v>4</v>
      </c>
      <c r="G4">
        <v>3</v>
      </c>
      <c r="H4">
        <v>3</v>
      </c>
      <c r="I4">
        <v>1</v>
      </c>
      <c r="J4">
        <v>1</v>
      </c>
      <c r="L4">
        <v>1</v>
      </c>
      <c r="M4">
        <v>1</v>
      </c>
      <c r="N4">
        <v>1</v>
      </c>
      <c r="O4">
        <v>1</v>
      </c>
      <c r="P4">
        <v>1</v>
      </c>
    </row>
    <row r="5" spans="1:22" x14ac:dyDescent="0.25">
      <c r="A5" t="s">
        <v>4</v>
      </c>
      <c r="B5" t="s">
        <v>90</v>
      </c>
      <c r="C5" t="s">
        <v>27</v>
      </c>
      <c r="D5" t="s">
        <v>23</v>
      </c>
      <c r="E5">
        <v>100</v>
      </c>
      <c r="F5">
        <v>80</v>
      </c>
      <c r="G5">
        <v>60</v>
      </c>
      <c r="H5">
        <v>60</v>
      </c>
      <c r="I5">
        <v>20</v>
      </c>
      <c r="J5">
        <v>20</v>
      </c>
      <c r="L5">
        <v>20</v>
      </c>
      <c r="M5">
        <v>20</v>
      </c>
      <c r="N5">
        <v>20</v>
      </c>
      <c r="O5">
        <v>20</v>
      </c>
      <c r="P5">
        <v>20</v>
      </c>
    </row>
    <row r="6" spans="1:22" x14ac:dyDescent="0.25">
      <c r="A6" t="s">
        <v>5</v>
      </c>
      <c r="B6" t="s">
        <v>90</v>
      </c>
      <c r="C6" t="s">
        <v>27</v>
      </c>
      <c r="D6" t="s">
        <v>22</v>
      </c>
      <c r="F6">
        <v>1</v>
      </c>
      <c r="G6">
        <v>1</v>
      </c>
      <c r="H6">
        <v>1</v>
      </c>
      <c r="I6">
        <v>1</v>
      </c>
    </row>
    <row r="7" spans="1:22" x14ac:dyDescent="0.25">
      <c r="A7" t="s">
        <v>5</v>
      </c>
      <c r="B7" t="s">
        <v>90</v>
      </c>
      <c r="C7" t="s">
        <v>27</v>
      </c>
      <c r="D7" t="s">
        <v>23</v>
      </c>
      <c r="F7">
        <v>100</v>
      </c>
      <c r="G7">
        <v>100</v>
      </c>
      <c r="H7">
        <v>100</v>
      </c>
      <c r="I7">
        <v>100</v>
      </c>
    </row>
    <row r="8" spans="1:22" x14ac:dyDescent="0.25">
      <c r="A8" t="s">
        <v>6</v>
      </c>
      <c r="B8" t="s">
        <v>90</v>
      </c>
      <c r="C8" t="s">
        <v>27</v>
      </c>
      <c r="D8" t="s">
        <v>22</v>
      </c>
      <c r="G8">
        <v>5</v>
      </c>
      <c r="H8">
        <v>3</v>
      </c>
      <c r="I8">
        <v>3</v>
      </c>
      <c r="J8">
        <v>2</v>
      </c>
      <c r="K8">
        <v>1</v>
      </c>
    </row>
    <row r="9" spans="1:22" x14ac:dyDescent="0.25">
      <c r="A9" t="s">
        <v>6</v>
      </c>
      <c r="B9" t="s">
        <v>90</v>
      </c>
      <c r="C9" t="s">
        <v>27</v>
      </c>
      <c r="D9" t="s">
        <v>23</v>
      </c>
      <c r="G9">
        <v>100</v>
      </c>
      <c r="H9">
        <v>60</v>
      </c>
      <c r="I9">
        <v>60</v>
      </c>
      <c r="J9">
        <v>40</v>
      </c>
      <c r="K9">
        <v>20</v>
      </c>
    </row>
    <row r="10" spans="1:22" x14ac:dyDescent="0.25">
      <c r="A10" t="s">
        <v>7</v>
      </c>
      <c r="B10" t="s">
        <v>90</v>
      </c>
      <c r="C10" t="s">
        <v>27</v>
      </c>
      <c r="D10" t="s">
        <v>22</v>
      </c>
      <c r="H10">
        <v>20</v>
      </c>
      <c r="I10">
        <v>16</v>
      </c>
      <c r="J10">
        <v>12</v>
      </c>
      <c r="K10">
        <v>11</v>
      </c>
      <c r="L10">
        <v>6</v>
      </c>
      <c r="M10">
        <v>4</v>
      </c>
      <c r="N10">
        <v>1</v>
      </c>
    </row>
    <row r="11" spans="1:22" x14ac:dyDescent="0.25">
      <c r="A11" t="s">
        <v>7</v>
      </c>
      <c r="B11" t="s">
        <v>90</v>
      </c>
      <c r="C11" t="s">
        <v>27</v>
      </c>
      <c r="D11" t="s">
        <v>23</v>
      </c>
      <c r="H11">
        <v>100</v>
      </c>
      <c r="I11">
        <v>80</v>
      </c>
      <c r="J11">
        <v>60</v>
      </c>
      <c r="K11">
        <v>55</v>
      </c>
      <c r="L11">
        <v>30</v>
      </c>
      <c r="M11">
        <v>20</v>
      </c>
      <c r="N11">
        <v>5</v>
      </c>
    </row>
    <row r="12" spans="1:22" x14ac:dyDescent="0.25">
      <c r="A12" t="s">
        <v>8</v>
      </c>
      <c r="B12" t="s">
        <v>90</v>
      </c>
      <c r="C12" t="s">
        <v>27</v>
      </c>
      <c r="D12" t="s">
        <v>22</v>
      </c>
      <c r="I12">
        <v>16</v>
      </c>
      <c r="J12">
        <v>15</v>
      </c>
      <c r="K12">
        <v>10</v>
      </c>
      <c r="L12">
        <v>5</v>
      </c>
      <c r="M12">
        <v>4</v>
      </c>
      <c r="N12">
        <v>2</v>
      </c>
      <c r="O12">
        <v>1</v>
      </c>
      <c r="P12">
        <v>1</v>
      </c>
    </row>
    <row r="13" spans="1:22" x14ac:dyDescent="0.25">
      <c r="A13" t="s">
        <v>8</v>
      </c>
      <c r="B13" t="s">
        <v>90</v>
      </c>
      <c r="C13" t="s">
        <v>27</v>
      </c>
      <c r="D13" t="s">
        <v>23</v>
      </c>
      <c r="I13">
        <v>100</v>
      </c>
      <c r="J13">
        <v>93.75</v>
      </c>
      <c r="K13">
        <v>62.5</v>
      </c>
      <c r="L13">
        <v>31.25</v>
      </c>
      <c r="M13">
        <v>25</v>
      </c>
      <c r="N13">
        <v>12.5</v>
      </c>
      <c r="O13">
        <v>6.25</v>
      </c>
      <c r="P13">
        <v>6.25</v>
      </c>
    </row>
    <row r="14" spans="1:22" x14ac:dyDescent="0.25">
      <c r="A14" t="s">
        <v>9</v>
      </c>
      <c r="B14" t="s">
        <v>90</v>
      </c>
      <c r="C14" t="s">
        <v>27</v>
      </c>
      <c r="D14" t="s">
        <v>22</v>
      </c>
      <c r="J14">
        <v>7</v>
      </c>
      <c r="K14">
        <v>5</v>
      </c>
      <c r="L14">
        <v>3</v>
      </c>
      <c r="M14">
        <v>3</v>
      </c>
      <c r="N14">
        <v>4</v>
      </c>
      <c r="O14">
        <v>1</v>
      </c>
    </row>
    <row r="15" spans="1:22" x14ac:dyDescent="0.25">
      <c r="A15" t="s">
        <v>9</v>
      </c>
      <c r="B15" t="s">
        <v>90</v>
      </c>
      <c r="C15" t="s">
        <v>27</v>
      </c>
      <c r="D15" t="s">
        <v>23</v>
      </c>
      <c r="J15">
        <v>100</v>
      </c>
      <c r="K15">
        <v>71.430000000000007</v>
      </c>
      <c r="L15">
        <v>42.86</v>
      </c>
      <c r="M15">
        <v>42.86</v>
      </c>
      <c r="N15">
        <v>57.14</v>
      </c>
      <c r="O15">
        <v>14.29</v>
      </c>
    </row>
    <row r="16" spans="1:22" x14ac:dyDescent="0.25">
      <c r="A16" t="s">
        <v>10</v>
      </c>
      <c r="B16" t="s">
        <v>90</v>
      </c>
      <c r="C16" t="s">
        <v>27</v>
      </c>
      <c r="D16" t="s">
        <v>22</v>
      </c>
      <c r="K16">
        <v>8</v>
      </c>
      <c r="L16">
        <v>7</v>
      </c>
      <c r="M16">
        <v>6</v>
      </c>
      <c r="N16">
        <v>4</v>
      </c>
      <c r="O16">
        <v>1</v>
      </c>
      <c r="P16">
        <v>1</v>
      </c>
    </row>
    <row r="17" spans="1:22" x14ac:dyDescent="0.25">
      <c r="A17" t="s">
        <v>10</v>
      </c>
      <c r="B17" t="s">
        <v>90</v>
      </c>
      <c r="C17" t="s">
        <v>27</v>
      </c>
      <c r="D17" t="s">
        <v>23</v>
      </c>
      <c r="K17">
        <v>100</v>
      </c>
      <c r="L17">
        <v>87.5</v>
      </c>
      <c r="M17">
        <v>75</v>
      </c>
      <c r="N17">
        <v>50</v>
      </c>
      <c r="O17">
        <v>12.5</v>
      </c>
      <c r="P17">
        <v>12.5</v>
      </c>
    </row>
    <row r="18" spans="1:22" x14ac:dyDescent="0.25">
      <c r="A18" t="s">
        <v>11</v>
      </c>
      <c r="B18" t="s">
        <v>90</v>
      </c>
      <c r="C18" t="s">
        <v>27</v>
      </c>
      <c r="D18" t="s">
        <v>22</v>
      </c>
      <c r="L18">
        <v>8</v>
      </c>
      <c r="M18">
        <v>5</v>
      </c>
      <c r="N18">
        <v>5</v>
      </c>
      <c r="O18">
        <v>3</v>
      </c>
      <c r="P18">
        <v>2</v>
      </c>
    </row>
    <row r="19" spans="1:22" x14ac:dyDescent="0.25">
      <c r="A19" t="s">
        <v>11</v>
      </c>
      <c r="B19" t="s">
        <v>90</v>
      </c>
      <c r="C19" t="s">
        <v>27</v>
      </c>
      <c r="D19" t="s">
        <v>23</v>
      </c>
      <c r="L19">
        <v>100</v>
      </c>
      <c r="M19">
        <v>62.5</v>
      </c>
      <c r="N19">
        <v>62.5</v>
      </c>
      <c r="O19">
        <v>37.5</v>
      </c>
      <c r="P19">
        <v>25</v>
      </c>
    </row>
    <row r="20" spans="1:22" x14ac:dyDescent="0.25">
      <c r="A20" t="s">
        <v>12</v>
      </c>
      <c r="B20" t="s">
        <v>90</v>
      </c>
      <c r="C20" t="s">
        <v>27</v>
      </c>
      <c r="D20" t="s">
        <v>22</v>
      </c>
      <c r="M20">
        <v>20</v>
      </c>
      <c r="N20">
        <v>16</v>
      </c>
      <c r="O20">
        <v>13</v>
      </c>
      <c r="P20">
        <v>9</v>
      </c>
      <c r="Q20">
        <v>7</v>
      </c>
      <c r="R20">
        <v>1</v>
      </c>
      <c r="S20">
        <v>1</v>
      </c>
    </row>
    <row r="21" spans="1:22" x14ac:dyDescent="0.25">
      <c r="A21" t="s">
        <v>12</v>
      </c>
      <c r="B21" t="s">
        <v>90</v>
      </c>
      <c r="C21" t="s">
        <v>27</v>
      </c>
      <c r="D21" t="s">
        <v>23</v>
      </c>
      <c r="M21">
        <v>100</v>
      </c>
      <c r="N21">
        <v>80</v>
      </c>
      <c r="O21">
        <v>65</v>
      </c>
      <c r="P21">
        <v>45</v>
      </c>
      <c r="Q21">
        <v>35</v>
      </c>
      <c r="R21">
        <v>5</v>
      </c>
      <c r="S21">
        <v>5</v>
      </c>
    </row>
    <row r="22" spans="1:22" x14ac:dyDescent="0.25">
      <c r="A22" t="s">
        <v>13</v>
      </c>
      <c r="B22" t="s">
        <v>90</v>
      </c>
      <c r="C22" t="s">
        <v>27</v>
      </c>
      <c r="D22" t="s">
        <v>22</v>
      </c>
      <c r="N22">
        <v>27</v>
      </c>
      <c r="O22">
        <v>22</v>
      </c>
      <c r="P22">
        <v>11</v>
      </c>
      <c r="Q22">
        <v>7</v>
      </c>
      <c r="R22">
        <v>4</v>
      </c>
    </row>
    <row r="23" spans="1:22" x14ac:dyDescent="0.25">
      <c r="A23" t="s">
        <v>13</v>
      </c>
      <c r="B23" t="s">
        <v>90</v>
      </c>
      <c r="C23" t="s">
        <v>27</v>
      </c>
      <c r="D23" t="s">
        <v>23</v>
      </c>
      <c r="N23">
        <v>100</v>
      </c>
      <c r="O23">
        <v>81.48</v>
      </c>
      <c r="P23">
        <v>40.74</v>
      </c>
      <c r="Q23">
        <v>25.93</v>
      </c>
      <c r="R23">
        <v>14.81</v>
      </c>
    </row>
    <row r="24" spans="1:22" x14ac:dyDescent="0.25">
      <c r="A24" t="s">
        <v>14</v>
      </c>
      <c r="B24" t="s">
        <v>90</v>
      </c>
      <c r="C24" t="s">
        <v>27</v>
      </c>
      <c r="D24" t="s">
        <v>22</v>
      </c>
      <c r="O24">
        <v>26</v>
      </c>
      <c r="P24">
        <v>15</v>
      </c>
      <c r="Q24">
        <v>14</v>
      </c>
      <c r="R24">
        <v>11</v>
      </c>
      <c r="S24">
        <v>9</v>
      </c>
      <c r="T24">
        <v>1</v>
      </c>
      <c r="U24">
        <v>1</v>
      </c>
    </row>
    <row r="25" spans="1:22" x14ac:dyDescent="0.25">
      <c r="A25" t="s">
        <v>14</v>
      </c>
      <c r="B25" t="s">
        <v>90</v>
      </c>
      <c r="C25" t="s">
        <v>27</v>
      </c>
      <c r="D25" t="s">
        <v>23</v>
      </c>
      <c r="O25">
        <v>100</v>
      </c>
      <c r="P25">
        <v>57.69</v>
      </c>
      <c r="Q25">
        <v>53.85</v>
      </c>
      <c r="R25">
        <v>42.31</v>
      </c>
      <c r="S25">
        <v>34.619999999999997</v>
      </c>
      <c r="T25">
        <v>3.85</v>
      </c>
      <c r="U25">
        <v>3.85</v>
      </c>
    </row>
    <row r="26" spans="1:22" x14ac:dyDescent="0.25">
      <c r="A26" t="s">
        <v>15</v>
      </c>
      <c r="B26" t="s">
        <v>90</v>
      </c>
      <c r="C26" t="s">
        <v>27</v>
      </c>
      <c r="D26" t="s">
        <v>22</v>
      </c>
      <c r="P26">
        <v>12</v>
      </c>
      <c r="Q26">
        <v>8</v>
      </c>
      <c r="R26">
        <v>8</v>
      </c>
      <c r="S26">
        <v>7</v>
      </c>
      <c r="T26">
        <v>3</v>
      </c>
    </row>
    <row r="27" spans="1:22" x14ac:dyDescent="0.25">
      <c r="A27" t="s">
        <v>15</v>
      </c>
      <c r="B27" t="s">
        <v>90</v>
      </c>
      <c r="C27" t="s">
        <v>27</v>
      </c>
      <c r="D27" t="s">
        <v>23</v>
      </c>
      <c r="P27">
        <v>100</v>
      </c>
      <c r="Q27">
        <v>66.67</v>
      </c>
      <c r="R27">
        <v>66.67</v>
      </c>
      <c r="S27">
        <v>58.33</v>
      </c>
      <c r="T27">
        <v>25</v>
      </c>
    </row>
    <row r="28" spans="1:22" x14ac:dyDescent="0.25">
      <c r="A28" t="s">
        <v>16</v>
      </c>
      <c r="B28" t="s">
        <v>90</v>
      </c>
      <c r="C28" t="s">
        <v>27</v>
      </c>
      <c r="D28" t="s">
        <v>22</v>
      </c>
      <c r="Q28">
        <v>2</v>
      </c>
      <c r="R28">
        <v>1</v>
      </c>
      <c r="S28">
        <v>1</v>
      </c>
      <c r="T28">
        <v>1</v>
      </c>
      <c r="U28">
        <v>1</v>
      </c>
      <c r="V28">
        <v>1</v>
      </c>
    </row>
    <row r="29" spans="1:22" x14ac:dyDescent="0.25">
      <c r="A29" t="s">
        <v>16</v>
      </c>
      <c r="B29" t="s">
        <v>90</v>
      </c>
      <c r="C29" t="s">
        <v>27</v>
      </c>
      <c r="D29" t="s">
        <v>23</v>
      </c>
      <c r="Q29">
        <v>100</v>
      </c>
      <c r="R29">
        <v>50</v>
      </c>
      <c r="S29">
        <v>50</v>
      </c>
      <c r="T29">
        <v>50</v>
      </c>
      <c r="U29">
        <v>50</v>
      </c>
      <c r="V29">
        <v>50</v>
      </c>
    </row>
    <row r="30" spans="1:22" x14ac:dyDescent="0.25">
      <c r="A30" t="s">
        <v>17</v>
      </c>
      <c r="B30" t="s">
        <v>90</v>
      </c>
      <c r="C30" t="s">
        <v>27</v>
      </c>
      <c r="D30" t="s">
        <v>22</v>
      </c>
      <c r="R30">
        <v>6</v>
      </c>
      <c r="S30">
        <v>5</v>
      </c>
      <c r="T30">
        <v>3</v>
      </c>
      <c r="U30">
        <v>3</v>
      </c>
      <c r="V30">
        <v>1</v>
      </c>
    </row>
    <row r="31" spans="1:22" x14ac:dyDescent="0.25">
      <c r="A31" t="s">
        <v>17</v>
      </c>
      <c r="B31" t="s">
        <v>90</v>
      </c>
      <c r="C31" t="s">
        <v>27</v>
      </c>
      <c r="D31" t="s">
        <v>23</v>
      </c>
      <c r="R31">
        <v>100</v>
      </c>
      <c r="S31">
        <v>83.33</v>
      </c>
      <c r="T31">
        <v>50</v>
      </c>
      <c r="U31">
        <v>50</v>
      </c>
      <c r="V31">
        <v>16.670000000000002</v>
      </c>
    </row>
    <row r="32" spans="1:22" x14ac:dyDescent="0.25">
      <c r="A32" t="s">
        <v>18</v>
      </c>
      <c r="B32" t="s">
        <v>90</v>
      </c>
      <c r="C32" t="s">
        <v>27</v>
      </c>
      <c r="D32" t="s">
        <v>22</v>
      </c>
      <c r="S32">
        <v>10</v>
      </c>
      <c r="T32">
        <v>7</v>
      </c>
      <c r="U32">
        <v>7</v>
      </c>
      <c r="V32">
        <v>6</v>
      </c>
    </row>
    <row r="33" spans="1:22" x14ac:dyDescent="0.25">
      <c r="A33" t="s">
        <v>18</v>
      </c>
      <c r="B33" t="s">
        <v>90</v>
      </c>
      <c r="C33" t="s">
        <v>27</v>
      </c>
      <c r="D33" t="s">
        <v>23</v>
      </c>
      <c r="S33">
        <v>100</v>
      </c>
      <c r="T33">
        <v>70</v>
      </c>
      <c r="U33">
        <v>70</v>
      </c>
      <c r="V33">
        <v>60</v>
      </c>
    </row>
    <row r="34" spans="1:22" x14ac:dyDescent="0.25">
      <c r="A34" t="s">
        <v>19</v>
      </c>
      <c r="B34" t="s">
        <v>90</v>
      </c>
      <c r="C34" t="s">
        <v>27</v>
      </c>
      <c r="D34" t="s">
        <v>22</v>
      </c>
      <c r="T34">
        <v>5</v>
      </c>
      <c r="U34">
        <v>2</v>
      </c>
      <c r="V34">
        <v>2</v>
      </c>
    </row>
    <row r="35" spans="1:22" x14ac:dyDescent="0.25">
      <c r="A35" t="s">
        <v>19</v>
      </c>
      <c r="B35" t="s">
        <v>90</v>
      </c>
      <c r="C35" t="s">
        <v>27</v>
      </c>
      <c r="D35" t="s">
        <v>23</v>
      </c>
      <c r="T35">
        <v>100</v>
      </c>
      <c r="U35">
        <v>40</v>
      </c>
      <c r="V35">
        <v>40</v>
      </c>
    </row>
    <row r="36" spans="1:22" x14ac:dyDescent="0.25">
      <c r="A36" t="s">
        <v>20</v>
      </c>
      <c r="B36" t="s">
        <v>90</v>
      </c>
      <c r="C36" t="s">
        <v>27</v>
      </c>
      <c r="D36" t="s">
        <v>22</v>
      </c>
      <c r="U36">
        <v>4</v>
      </c>
      <c r="V36">
        <v>3</v>
      </c>
    </row>
    <row r="37" spans="1:22" x14ac:dyDescent="0.25">
      <c r="A37" t="s">
        <v>20</v>
      </c>
      <c r="B37" t="s">
        <v>90</v>
      </c>
      <c r="C37" t="s">
        <v>27</v>
      </c>
      <c r="D37" t="s">
        <v>23</v>
      </c>
      <c r="U37">
        <v>100</v>
      </c>
      <c r="V37">
        <v>75</v>
      </c>
    </row>
    <row r="38" spans="1:22" x14ac:dyDescent="0.25">
      <c r="A38" t="s">
        <v>21</v>
      </c>
      <c r="B38" t="s">
        <v>90</v>
      </c>
      <c r="C38" t="s">
        <v>27</v>
      </c>
      <c r="D38" t="s">
        <v>22</v>
      </c>
      <c r="V38">
        <v>3</v>
      </c>
    </row>
    <row r="39" spans="1:22" x14ac:dyDescent="0.25">
      <c r="A39" t="s">
        <v>21</v>
      </c>
      <c r="B39" t="s">
        <v>90</v>
      </c>
      <c r="C39" t="s">
        <v>27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41"/>
  <sheetViews>
    <sheetView workbookViewId="0">
      <selection sqref="A1:V1"/>
    </sheetView>
  </sheetViews>
  <sheetFormatPr defaultColWidth="11.42578125" defaultRowHeight="15" x14ac:dyDescent="0.25"/>
  <cols>
    <col min="1" max="1" width="40.7109375" customWidth="1"/>
    <col min="2" max="2" width="18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92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90</v>
      </c>
      <c r="C4" t="s">
        <v>29</v>
      </c>
      <c r="D4" t="s">
        <v>22</v>
      </c>
      <c r="E4">
        <v>1</v>
      </c>
      <c r="F4">
        <v>1</v>
      </c>
      <c r="G4">
        <v>1</v>
      </c>
    </row>
    <row r="5" spans="1:22" x14ac:dyDescent="0.25">
      <c r="A5" t="s">
        <v>4</v>
      </c>
      <c r="B5" t="s">
        <v>90</v>
      </c>
      <c r="C5" t="s">
        <v>29</v>
      </c>
      <c r="D5" t="s">
        <v>23</v>
      </c>
      <c r="E5">
        <v>100</v>
      </c>
      <c r="F5">
        <v>100</v>
      </c>
      <c r="G5">
        <v>100</v>
      </c>
    </row>
    <row r="6" spans="1:22" x14ac:dyDescent="0.25">
      <c r="A6" t="s">
        <v>5</v>
      </c>
      <c r="B6" t="s">
        <v>90</v>
      </c>
      <c r="C6" t="s">
        <v>29</v>
      </c>
      <c r="D6" t="s">
        <v>22</v>
      </c>
      <c r="F6">
        <v>4</v>
      </c>
      <c r="G6">
        <v>2</v>
      </c>
      <c r="H6">
        <v>1</v>
      </c>
      <c r="I6">
        <v>1</v>
      </c>
    </row>
    <row r="7" spans="1:22" x14ac:dyDescent="0.25">
      <c r="A7" t="s">
        <v>5</v>
      </c>
      <c r="B7" t="s">
        <v>90</v>
      </c>
      <c r="C7" t="s">
        <v>29</v>
      </c>
      <c r="D7" t="s">
        <v>23</v>
      </c>
      <c r="F7">
        <v>100</v>
      </c>
      <c r="G7">
        <v>50</v>
      </c>
      <c r="H7">
        <v>25</v>
      </c>
      <c r="I7">
        <v>25</v>
      </c>
    </row>
    <row r="8" spans="1:22" x14ac:dyDescent="0.25">
      <c r="A8" t="s">
        <v>6</v>
      </c>
      <c r="B8" t="s">
        <v>90</v>
      </c>
      <c r="C8" t="s">
        <v>29</v>
      </c>
      <c r="D8" t="s">
        <v>22</v>
      </c>
      <c r="G8">
        <v>5</v>
      </c>
      <c r="H8">
        <v>1</v>
      </c>
      <c r="I8">
        <v>1</v>
      </c>
    </row>
    <row r="9" spans="1:22" x14ac:dyDescent="0.25">
      <c r="A9" t="s">
        <v>6</v>
      </c>
      <c r="B9" t="s">
        <v>90</v>
      </c>
      <c r="C9" t="s">
        <v>29</v>
      </c>
      <c r="D9" t="s">
        <v>23</v>
      </c>
      <c r="G9">
        <v>100</v>
      </c>
      <c r="H9">
        <v>20</v>
      </c>
      <c r="I9">
        <v>20</v>
      </c>
    </row>
    <row r="10" spans="1:22" x14ac:dyDescent="0.25">
      <c r="A10" t="s">
        <v>7</v>
      </c>
      <c r="B10" t="s">
        <v>90</v>
      </c>
      <c r="C10" t="s">
        <v>29</v>
      </c>
      <c r="D10" t="s">
        <v>22</v>
      </c>
      <c r="H10">
        <v>9</v>
      </c>
      <c r="I10">
        <v>6</v>
      </c>
      <c r="J10">
        <v>3</v>
      </c>
      <c r="K10">
        <v>2</v>
      </c>
      <c r="L10">
        <v>1</v>
      </c>
    </row>
    <row r="11" spans="1:22" x14ac:dyDescent="0.25">
      <c r="A11" t="s">
        <v>7</v>
      </c>
      <c r="B11" t="s">
        <v>90</v>
      </c>
      <c r="C11" t="s">
        <v>29</v>
      </c>
      <c r="D11" t="s">
        <v>23</v>
      </c>
      <c r="H11">
        <v>100</v>
      </c>
      <c r="I11">
        <v>66.67</v>
      </c>
      <c r="J11">
        <v>33.33</v>
      </c>
      <c r="K11">
        <v>22.22</v>
      </c>
      <c r="L11">
        <v>11.11</v>
      </c>
    </row>
    <row r="12" spans="1:22" x14ac:dyDescent="0.25">
      <c r="A12" t="s">
        <v>8</v>
      </c>
      <c r="B12" t="s">
        <v>90</v>
      </c>
      <c r="C12" t="s">
        <v>29</v>
      </c>
      <c r="D12" t="s">
        <v>22</v>
      </c>
      <c r="I12">
        <v>12</v>
      </c>
      <c r="J12">
        <v>7</v>
      </c>
      <c r="K12">
        <v>6</v>
      </c>
      <c r="L12">
        <v>1</v>
      </c>
      <c r="M12">
        <v>1</v>
      </c>
    </row>
    <row r="13" spans="1:22" x14ac:dyDescent="0.25">
      <c r="A13" t="s">
        <v>8</v>
      </c>
      <c r="B13" t="s">
        <v>90</v>
      </c>
      <c r="C13" t="s">
        <v>29</v>
      </c>
      <c r="D13" t="s">
        <v>23</v>
      </c>
      <c r="I13">
        <v>100</v>
      </c>
      <c r="J13">
        <v>58.33</v>
      </c>
      <c r="K13">
        <v>50</v>
      </c>
      <c r="L13">
        <v>8.33</v>
      </c>
      <c r="M13">
        <v>8.33</v>
      </c>
    </row>
    <row r="14" spans="1:22" x14ac:dyDescent="0.25">
      <c r="A14" t="s">
        <v>9</v>
      </c>
      <c r="B14" t="s">
        <v>90</v>
      </c>
      <c r="C14" t="s">
        <v>29</v>
      </c>
      <c r="D14" t="s">
        <v>22</v>
      </c>
      <c r="J14">
        <v>5</v>
      </c>
      <c r="K14">
        <v>2</v>
      </c>
      <c r="L14">
        <v>1</v>
      </c>
      <c r="M14">
        <v>1</v>
      </c>
      <c r="N14">
        <v>1</v>
      </c>
    </row>
    <row r="15" spans="1:22" x14ac:dyDescent="0.25">
      <c r="A15" t="s">
        <v>9</v>
      </c>
      <c r="B15" t="s">
        <v>90</v>
      </c>
      <c r="C15" t="s">
        <v>29</v>
      </c>
      <c r="D15" t="s">
        <v>23</v>
      </c>
      <c r="J15">
        <v>100</v>
      </c>
      <c r="K15">
        <v>40</v>
      </c>
      <c r="L15">
        <v>20</v>
      </c>
      <c r="M15">
        <v>20</v>
      </c>
      <c r="N15">
        <v>20</v>
      </c>
    </row>
    <row r="16" spans="1:22" x14ac:dyDescent="0.25">
      <c r="A16" t="s">
        <v>10</v>
      </c>
      <c r="B16" t="s">
        <v>90</v>
      </c>
      <c r="C16" t="s">
        <v>29</v>
      </c>
      <c r="D16" t="s">
        <v>22</v>
      </c>
      <c r="K16">
        <v>14</v>
      </c>
      <c r="L16">
        <v>6</v>
      </c>
      <c r="M16">
        <v>5</v>
      </c>
      <c r="N16">
        <v>3</v>
      </c>
      <c r="O16">
        <v>2</v>
      </c>
      <c r="P16">
        <v>1</v>
      </c>
    </row>
    <row r="17" spans="1:22" x14ac:dyDescent="0.25">
      <c r="A17" t="s">
        <v>10</v>
      </c>
      <c r="B17" t="s">
        <v>90</v>
      </c>
      <c r="C17" t="s">
        <v>29</v>
      </c>
      <c r="D17" t="s">
        <v>23</v>
      </c>
      <c r="K17">
        <v>100</v>
      </c>
      <c r="L17">
        <v>42.86</v>
      </c>
      <c r="M17">
        <v>35.71</v>
      </c>
      <c r="N17">
        <v>21.43</v>
      </c>
      <c r="O17">
        <v>14.29</v>
      </c>
      <c r="P17">
        <v>7.14</v>
      </c>
    </row>
    <row r="18" spans="1:22" x14ac:dyDescent="0.25">
      <c r="A18" t="s">
        <v>11</v>
      </c>
      <c r="B18" t="s">
        <v>90</v>
      </c>
      <c r="C18" t="s">
        <v>29</v>
      </c>
      <c r="D18" t="s">
        <v>22</v>
      </c>
      <c r="L18">
        <v>3</v>
      </c>
      <c r="M18">
        <v>3</v>
      </c>
      <c r="N18">
        <v>1</v>
      </c>
    </row>
    <row r="19" spans="1:22" x14ac:dyDescent="0.25">
      <c r="A19" t="s">
        <v>11</v>
      </c>
      <c r="B19" t="s">
        <v>90</v>
      </c>
      <c r="C19" t="s">
        <v>29</v>
      </c>
      <c r="D19" t="s">
        <v>23</v>
      </c>
      <c r="L19">
        <v>100</v>
      </c>
      <c r="M19">
        <v>100</v>
      </c>
      <c r="N19">
        <v>33.33</v>
      </c>
    </row>
    <row r="20" spans="1:22" x14ac:dyDescent="0.25">
      <c r="A20" t="s">
        <v>12</v>
      </c>
      <c r="B20" t="s">
        <v>90</v>
      </c>
      <c r="C20" t="s">
        <v>29</v>
      </c>
      <c r="D20" t="s">
        <v>22</v>
      </c>
      <c r="M20">
        <v>4</v>
      </c>
      <c r="N20">
        <v>3</v>
      </c>
      <c r="O20">
        <v>3</v>
      </c>
      <c r="P20">
        <v>3</v>
      </c>
      <c r="Q20">
        <v>2</v>
      </c>
      <c r="R20">
        <v>1</v>
      </c>
    </row>
    <row r="21" spans="1:22" x14ac:dyDescent="0.25">
      <c r="A21" t="s">
        <v>12</v>
      </c>
      <c r="B21" t="s">
        <v>90</v>
      </c>
      <c r="C21" t="s">
        <v>29</v>
      </c>
      <c r="D21" t="s">
        <v>23</v>
      </c>
      <c r="M21">
        <v>100</v>
      </c>
      <c r="N21">
        <v>75</v>
      </c>
      <c r="O21">
        <v>75</v>
      </c>
      <c r="P21">
        <v>75</v>
      </c>
      <c r="Q21">
        <v>50</v>
      </c>
      <c r="R21">
        <v>25</v>
      </c>
    </row>
    <row r="22" spans="1:22" x14ac:dyDescent="0.25">
      <c r="A22" t="s">
        <v>13</v>
      </c>
      <c r="B22" t="s">
        <v>90</v>
      </c>
      <c r="C22" t="s">
        <v>29</v>
      </c>
      <c r="D22" t="s">
        <v>22</v>
      </c>
      <c r="N22">
        <v>4</v>
      </c>
      <c r="O22">
        <v>4</v>
      </c>
      <c r="P22">
        <v>4</v>
      </c>
      <c r="Q22">
        <v>3</v>
      </c>
      <c r="R22">
        <v>1</v>
      </c>
    </row>
    <row r="23" spans="1:22" x14ac:dyDescent="0.25">
      <c r="A23" t="s">
        <v>13</v>
      </c>
      <c r="B23" t="s">
        <v>90</v>
      </c>
      <c r="C23" t="s">
        <v>29</v>
      </c>
      <c r="D23" t="s">
        <v>23</v>
      </c>
      <c r="N23">
        <v>100</v>
      </c>
      <c r="O23">
        <v>100</v>
      </c>
      <c r="P23">
        <v>100</v>
      </c>
      <c r="Q23">
        <v>75</v>
      </c>
      <c r="R23">
        <v>25</v>
      </c>
    </row>
    <row r="24" spans="1:22" x14ac:dyDescent="0.25">
      <c r="A24" t="s">
        <v>14</v>
      </c>
      <c r="B24" t="s">
        <v>90</v>
      </c>
      <c r="C24" t="s">
        <v>29</v>
      </c>
      <c r="D24" t="s">
        <v>22</v>
      </c>
      <c r="O24">
        <v>5</v>
      </c>
      <c r="P24">
        <v>3</v>
      </c>
      <c r="Q24">
        <v>3</v>
      </c>
      <c r="R24">
        <v>3</v>
      </c>
      <c r="S24">
        <v>1</v>
      </c>
    </row>
    <row r="25" spans="1:22" x14ac:dyDescent="0.25">
      <c r="A25" t="s">
        <v>14</v>
      </c>
      <c r="B25" t="s">
        <v>90</v>
      </c>
      <c r="C25" t="s">
        <v>29</v>
      </c>
      <c r="D25" t="s">
        <v>23</v>
      </c>
      <c r="O25">
        <v>100</v>
      </c>
      <c r="P25">
        <v>60</v>
      </c>
      <c r="Q25">
        <v>60</v>
      </c>
      <c r="R25">
        <v>60</v>
      </c>
      <c r="S25">
        <v>20</v>
      </c>
    </row>
    <row r="26" spans="1:22" x14ac:dyDescent="0.25">
      <c r="A26" t="s">
        <v>15</v>
      </c>
      <c r="B26" t="s">
        <v>90</v>
      </c>
      <c r="C26" t="s">
        <v>29</v>
      </c>
      <c r="D26" t="s">
        <v>22</v>
      </c>
      <c r="P26">
        <v>11</v>
      </c>
      <c r="Q26">
        <v>9</v>
      </c>
      <c r="R26">
        <v>9</v>
      </c>
      <c r="S26">
        <v>9</v>
      </c>
      <c r="T26">
        <v>6</v>
      </c>
      <c r="U26">
        <v>2</v>
      </c>
    </row>
    <row r="27" spans="1:22" x14ac:dyDescent="0.25">
      <c r="A27" t="s">
        <v>15</v>
      </c>
      <c r="B27" t="s">
        <v>90</v>
      </c>
      <c r="C27" t="s">
        <v>29</v>
      </c>
      <c r="D27" t="s">
        <v>23</v>
      </c>
      <c r="P27">
        <v>100</v>
      </c>
      <c r="Q27">
        <v>81.819999999999993</v>
      </c>
      <c r="R27">
        <v>81.819999999999993</v>
      </c>
      <c r="S27">
        <v>81.819999999999993</v>
      </c>
      <c r="T27">
        <v>54.55</v>
      </c>
      <c r="U27">
        <v>18.18</v>
      </c>
    </row>
    <row r="28" spans="1:22" x14ac:dyDescent="0.25">
      <c r="A28" t="s">
        <v>16</v>
      </c>
      <c r="B28" t="s">
        <v>90</v>
      </c>
      <c r="C28" t="s">
        <v>29</v>
      </c>
      <c r="D28" t="s">
        <v>22</v>
      </c>
      <c r="Q28">
        <v>10</v>
      </c>
      <c r="R28">
        <v>9</v>
      </c>
      <c r="S28">
        <v>9</v>
      </c>
      <c r="T28">
        <v>7</v>
      </c>
      <c r="U28">
        <v>3</v>
      </c>
      <c r="V28">
        <v>1</v>
      </c>
    </row>
    <row r="29" spans="1:22" x14ac:dyDescent="0.25">
      <c r="A29" t="s">
        <v>16</v>
      </c>
      <c r="B29" t="s">
        <v>90</v>
      </c>
      <c r="C29" t="s">
        <v>29</v>
      </c>
      <c r="D29" t="s">
        <v>23</v>
      </c>
      <c r="Q29">
        <v>100</v>
      </c>
      <c r="R29">
        <v>90</v>
      </c>
      <c r="S29">
        <v>90</v>
      </c>
      <c r="T29">
        <v>70</v>
      </c>
      <c r="U29">
        <v>30</v>
      </c>
      <c r="V29">
        <v>10</v>
      </c>
    </row>
    <row r="30" spans="1:22" x14ac:dyDescent="0.25">
      <c r="A30" t="s">
        <v>17</v>
      </c>
      <c r="B30" t="s">
        <v>90</v>
      </c>
      <c r="C30" t="s">
        <v>29</v>
      </c>
      <c r="D30" t="s">
        <v>22</v>
      </c>
      <c r="R30">
        <v>8</v>
      </c>
      <c r="S30">
        <v>8</v>
      </c>
      <c r="T30">
        <v>6</v>
      </c>
      <c r="U30">
        <v>7</v>
      </c>
      <c r="V30">
        <v>5</v>
      </c>
    </row>
    <row r="31" spans="1:22" x14ac:dyDescent="0.25">
      <c r="A31" t="s">
        <v>17</v>
      </c>
      <c r="B31" t="s">
        <v>90</v>
      </c>
      <c r="C31" t="s">
        <v>29</v>
      </c>
      <c r="D31" t="s">
        <v>23</v>
      </c>
      <c r="R31">
        <v>100</v>
      </c>
      <c r="S31">
        <v>100</v>
      </c>
      <c r="T31">
        <v>75</v>
      </c>
      <c r="U31">
        <v>87.5</v>
      </c>
      <c r="V31">
        <v>62.5</v>
      </c>
    </row>
    <row r="32" spans="1:22" x14ac:dyDescent="0.25">
      <c r="A32" t="s">
        <v>18</v>
      </c>
      <c r="B32" t="s">
        <v>90</v>
      </c>
      <c r="C32" t="s">
        <v>29</v>
      </c>
      <c r="D32" t="s">
        <v>22</v>
      </c>
      <c r="S32">
        <v>12</v>
      </c>
      <c r="T32">
        <v>10</v>
      </c>
      <c r="U32">
        <v>10</v>
      </c>
      <c r="V32">
        <v>10</v>
      </c>
    </row>
    <row r="33" spans="1:22" x14ac:dyDescent="0.25">
      <c r="A33" t="s">
        <v>18</v>
      </c>
      <c r="B33" t="s">
        <v>90</v>
      </c>
      <c r="C33" t="s">
        <v>29</v>
      </c>
      <c r="D33" t="s">
        <v>23</v>
      </c>
      <c r="S33">
        <v>100</v>
      </c>
      <c r="T33">
        <v>83.33</v>
      </c>
      <c r="U33">
        <v>83.33</v>
      </c>
      <c r="V33">
        <v>83.33</v>
      </c>
    </row>
    <row r="34" spans="1:22" x14ac:dyDescent="0.25">
      <c r="A34" t="s">
        <v>19</v>
      </c>
      <c r="B34" t="s">
        <v>90</v>
      </c>
      <c r="C34" t="s">
        <v>29</v>
      </c>
      <c r="D34" t="s">
        <v>22</v>
      </c>
      <c r="T34">
        <v>6</v>
      </c>
      <c r="U34">
        <v>6</v>
      </c>
      <c r="V34">
        <v>5</v>
      </c>
    </row>
    <row r="35" spans="1:22" x14ac:dyDescent="0.25">
      <c r="A35" t="s">
        <v>19</v>
      </c>
      <c r="B35" t="s">
        <v>90</v>
      </c>
      <c r="C35" t="s">
        <v>29</v>
      </c>
      <c r="D35" t="s">
        <v>23</v>
      </c>
      <c r="T35">
        <v>100</v>
      </c>
      <c r="U35">
        <v>100</v>
      </c>
      <c r="V35">
        <v>83.33</v>
      </c>
    </row>
    <row r="36" spans="1:22" x14ac:dyDescent="0.25">
      <c r="A36" t="s">
        <v>20</v>
      </c>
      <c r="B36" t="s">
        <v>90</v>
      </c>
      <c r="C36" t="s">
        <v>29</v>
      </c>
      <c r="D36" t="s">
        <v>22</v>
      </c>
      <c r="U36">
        <v>6</v>
      </c>
      <c r="V36">
        <v>6</v>
      </c>
    </row>
    <row r="37" spans="1:22" x14ac:dyDescent="0.25">
      <c r="A37" t="s">
        <v>20</v>
      </c>
      <c r="B37" t="s">
        <v>90</v>
      </c>
      <c r="C37" t="s">
        <v>29</v>
      </c>
      <c r="D37" t="s">
        <v>23</v>
      </c>
      <c r="U37">
        <v>100</v>
      </c>
      <c r="V37">
        <v>100</v>
      </c>
    </row>
    <row r="38" spans="1:22" x14ac:dyDescent="0.25">
      <c r="A38" t="s">
        <v>21</v>
      </c>
      <c r="B38" t="s">
        <v>90</v>
      </c>
      <c r="C38" t="s">
        <v>29</v>
      </c>
      <c r="D38" t="s">
        <v>22</v>
      </c>
      <c r="V38">
        <v>10</v>
      </c>
    </row>
    <row r="39" spans="1:22" x14ac:dyDescent="0.25">
      <c r="A39" t="s">
        <v>21</v>
      </c>
      <c r="B39" t="s">
        <v>90</v>
      </c>
      <c r="C39" t="s">
        <v>29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8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44</v>
      </c>
      <c r="C4" t="s">
        <v>27</v>
      </c>
      <c r="D4" t="s">
        <v>22</v>
      </c>
      <c r="E4">
        <v>27</v>
      </c>
      <c r="F4">
        <v>19</v>
      </c>
      <c r="G4">
        <v>14</v>
      </c>
      <c r="H4">
        <v>13</v>
      </c>
      <c r="I4">
        <v>11</v>
      </c>
      <c r="J4">
        <v>3</v>
      </c>
      <c r="K4">
        <v>1</v>
      </c>
      <c r="L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2</v>
      </c>
      <c r="T4">
        <v>1</v>
      </c>
    </row>
    <row r="5" spans="1:22" x14ac:dyDescent="0.25">
      <c r="A5" t="s">
        <v>4</v>
      </c>
      <c r="B5" t="s">
        <v>44</v>
      </c>
      <c r="C5" t="s">
        <v>27</v>
      </c>
      <c r="D5" t="s">
        <v>23</v>
      </c>
      <c r="E5">
        <v>100</v>
      </c>
      <c r="F5">
        <v>70.37</v>
      </c>
      <c r="G5">
        <v>51.85</v>
      </c>
      <c r="H5">
        <v>48.15</v>
      </c>
      <c r="I5">
        <v>40.74</v>
      </c>
      <c r="J5">
        <v>11.11</v>
      </c>
      <c r="K5">
        <v>3.7</v>
      </c>
      <c r="L5">
        <v>3.7</v>
      </c>
      <c r="N5">
        <v>3.7</v>
      </c>
      <c r="O5">
        <v>3.7</v>
      </c>
      <c r="P5">
        <v>3.7</v>
      </c>
      <c r="Q5">
        <v>3.7</v>
      </c>
      <c r="R5">
        <v>3.7</v>
      </c>
      <c r="S5">
        <v>7.41</v>
      </c>
      <c r="T5">
        <v>3.7</v>
      </c>
    </row>
    <row r="6" spans="1:22" x14ac:dyDescent="0.25">
      <c r="A6" t="s">
        <v>5</v>
      </c>
      <c r="B6" t="s">
        <v>44</v>
      </c>
      <c r="C6" t="s">
        <v>27</v>
      </c>
      <c r="D6" t="s">
        <v>22</v>
      </c>
      <c r="F6">
        <v>23</v>
      </c>
      <c r="G6">
        <v>16</v>
      </c>
      <c r="H6">
        <v>11</v>
      </c>
      <c r="I6">
        <v>13</v>
      </c>
      <c r="J6">
        <v>10</v>
      </c>
      <c r="K6">
        <v>3</v>
      </c>
      <c r="L6">
        <v>2</v>
      </c>
      <c r="M6">
        <v>2</v>
      </c>
      <c r="N6">
        <v>1</v>
      </c>
      <c r="T6">
        <v>1</v>
      </c>
      <c r="U6">
        <v>1</v>
      </c>
    </row>
    <row r="7" spans="1:22" x14ac:dyDescent="0.25">
      <c r="A7" t="s">
        <v>5</v>
      </c>
      <c r="B7" t="s">
        <v>44</v>
      </c>
      <c r="C7" t="s">
        <v>27</v>
      </c>
      <c r="D7" t="s">
        <v>23</v>
      </c>
      <c r="F7">
        <v>100</v>
      </c>
      <c r="G7">
        <v>69.569999999999993</v>
      </c>
      <c r="H7">
        <v>47.83</v>
      </c>
      <c r="I7">
        <v>56.52</v>
      </c>
      <c r="J7">
        <v>43.48</v>
      </c>
      <c r="K7">
        <v>13.04</v>
      </c>
      <c r="L7">
        <v>8.6999999999999993</v>
      </c>
      <c r="M7">
        <v>8.6999999999999993</v>
      </c>
      <c r="N7">
        <v>4.3499999999999996</v>
      </c>
      <c r="T7">
        <v>4.3499999999999996</v>
      </c>
      <c r="U7">
        <v>4.3499999999999996</v>
      </c>
    </row>
    <row r="8" spans="1:22" x14ac:dyDescent="0.25">
      <c r="A8" t="s">
        <v>6</v>
      </c>
      <c r="B8" t="s">
        <v>44</v>
      </c>
      <c r="C8" t="s">
        <v>27</v>
      </c>
      <c r="D8" t="s">
        <v>22</v>
      </c>
      <c r="G8">
        <v>23</v>
      </c>
      <c r="H8">
        <v>19</v>
      </c>
      <c r="I8">
        <v>16</v>
      </c>
      <c r="J8">
        <v>13</v>
      </c>
      <c r="K8">
        <v>11</v>
      </c>
      <c r="L8">
        <v>4</v>
      </c>
      <c r="M8">
        <v>2</v>
      </c>
    </row>
    <row r="9" spans="1:22" x14ac:dyDescent="0.25">
      <c r="A9" t="s">
        <v>6</v>
      </c>
      <c r="B9" t="s">
        <v>44</v>
      </c>
      <c r="C9" t="s">
        <v>27</v>
      </c>
      <c r="D9" t="s">
        <v>23</v>
      </c>
      <c r="G9">
        <v>100</v>
      </c>
      <c r="H9">
        <v>82.61</v>
      </c>
      <c r="I9">
        <v>69.569999999999993</v>
      </c>
      <c r="J9">
        <v>56.52</v>
      </c>
      <c r="K9">
        <v>47.83</v>
      </c>
      <c r="L9">
        <v>17.39</v>
      </c>
      <c r="M9">
        <v>8.6999999999999993</v>
      </c>
    </row>
    <row r="10" spans="1:22" x14ac:dyDescent="0.25">
      <c r="A10" t="s">
        <v>7</v>
      </c>
      <c r="B10" t="s">
        <v>44</v>
      </c>
      <c r="C10" t="s">
        <v>27</v>
      </c>
      <c r="D10" t="s">
        <v>22</v>
      </c>
      <c r="H10">
        <v>43</v>
      </c>
      <c r="I10">
        <v>32</v>
      </c>
      <c r="J10">
        <v>26</v>
      </c>
      <c r="K10">
        <v>26</v>
      </c>
      <c r="L10">
        <v>14</v>
      </c>
      <c r="M10">
        <v>5</v>
      </c>
      <c r="N10">
        <v>1</v>
      </c>
      <c r="O10">
        <v>1</v>
      </c>
      <c r="P10">
        <v>1</v>
      </c>
      <c r="Q10">
        <v>1</v>
      </c>
    </row>
    <row r="11" spans="1:22" x14ac:dyDescent="0.25">
      <c r="A11" t="s">
        <v>7</v>
      </c>
      <c r="B11" t="s">
        <v>44</v>
      </c>
      <c r="C11" t="s">
        <v>27</v>
      </c>
      <c r="D11" t="s">
        <v>23</v>
      </c>
      <c r="H11">
        <v>100</v>
      </c>
      <c r="I11">
        <v>74.42</v>
      </c>
      <c r="J11">
        <v>60.47</v>
      </c>
      <c r="K11">
        <v>60.47</v>
      </c>
      <c r="L11">
        <v>32.56</v>
      </c>
      <c r="M11">
        <v>11.63</v>
      </c>
      <c r="N11">
        <v>2.33</v>
      </c>
      <c r="O11">
        <v>2.33</v>
      </c>
      <c r="P11">
        <v>2.33</v>
      </c>
      <c r="Q11">
        <v>2.33</v>
      </c>
    </row>
    <row r="12" spans="1:22" x14ac:dyDescent="0.25">
      <c r="A12" t="s">
        <v>8</v>
      </c>
      <c r="B12" t="s">
        <v>44</v>
      </c>
      <c r="C12" t="s">
        <v>27</v>
      </c>
      <c r="D12" t="s">
        <v>22</v>
      </c>
      <c r="I12">
        <v>31</v>
      </c>
      <c r="J12">
        <v>25</v>
      </c>
      <c r="K12">
        <v>22</v>
      </c>
      <c r="L12">
        <v>20</v>
      </c>
      <c r="M12">
        <v>16</v>
      </c>
      <c r="N12">
        <v>5</v>
      </c>
      <c r="O12">
        <v>3</v>
      </c>
      <c r="S12">
        <v>1</v>
      </c>
      <c r="T12">
        <v>2</v>
      </c>
      <c r="U12">
        <v>1</v>
      </c>
    </row>
    <row r="13" spans="1:22" x14ac:dyDescent="0.25">
      <c r="A13" t="s">
        <v>8</v>
      </c>
      <c r="B13" t="s">
        <v>44</v>
      </c>
      <c r="C13" t="s">
        <v>27</v>
      </c>
      <c r="D13" t="s">
        <v>23</v>
      </c>
      <c r="I13">
        <v>100</v>
      </c>
      <c r="J13">
        <v>80.650000000000006</v>
      </c>
      <c r="K13">
        <v>70.97</v>
      </c>
      <c r="L13">
        <v>64.52</v>
      </c>
      <c r="M13">
        <v>51.61</v>
      </c>
      <c r="N13">
        <v>16.13</v>
      </c>
      <c r="O13">
        <v>9.68</v>
      </c>
      <c r="S13">
        <v>3.23</v>
      </c>
      <c r="T13">
        <v>6.45</v>
      </c>
      <c r="U13">
        <v>3.23</v>
      </c>
    </row>
    <row r="14" spans="1:22" x14ac:dyDescent="0.25">
      <c r="A14" t="s">
        <v>9</v>
      </c>
      <c r="B14" t="s">
        <v>44</v>
      </c>
      <c r="C14" t="s">
        <v>27</v>
      </c>
      <c r="D14" t="s">
        <v>22</v>
      </c>
      <c r="J14">
        <v>42</v>
      </c>
      <c r="K14">
        <v>32</v>
      </c>
      <c r="L14">
        <v>25</v>
      </c>
      <c r="M14">
        <v>24</v>
      </c>
      <c r="N14">
        <v>16</v>
      </c>
      <c r="O14">
        <v>6</v>
      </c>
      <c r="P14">
        <v>2</v>
      </c>
      <c r="Q14">
        <v>1</v>
      </c>
    </row>
    <row r="15" spans="1:22" x14ac:dyDescent="0.25">
      <c r="A15" t="s">
        <v>9</v>
      </c>
      <c r="B15" t="s">
        <v>44</v>
      </c>
      <c r="C15" t="s">
        <v>27</v>
      </c>
      <c r="D15" t="s">
        <v>23</v>
      </c>
      <c r="J15">
        <v>100</v>
      </c>
      <c r="K15">
        <v>76.19</v>
      </c>
      <c r="L15">
        <v>59.52</v>
      </c>
      <c r="M15">
        <v>57.14</v>
      </c>
      <c r="N15">
        <v>38.1</v>
      </c>
      <c r="O15">
        <v>14.29</v>
      </c>
      <c r="P15">
        <v>4.76</v>
      </c>
      <c r="Q15">
        <v>2.38</v>
      </c>
    </row>
    <row r="16" spans="1:22" x14ac:dyDescent="0.25">
      <c r="A16" t="s">
        <v>10</v>
      </c>
      <c r="B16" t="s">
        <v>44</v>
      </c>
      <c r="C16" t="s">
        <v>27</v>
      </c>
      <c r="D16" t="s">
        <v>22</v>
      </c>
      <c r="K16">
        <v>53</v>
      </c>
      <c r="L16">
        <v>41</v>
      </c>
      <c r="M16">
        <v>35</v>
      </c>
      <c r="N16">
        <v>29</v>
      </c>
      <c r="O16">
        <v>19</v>
      </c>
      <c r="P16">
        <v>6</v>
      </c>
      <c r="Q16">
        <v>1</v>
      </c>
    </row>
    <row r="17" spans="1:22" x14ac:dyDescent="0.25">
      <c r="A17" t="s">
        <v>10</v>
      </c>
      <c r="B17" t="s">
        <v>44</v>
      </c>
      <c r="C17" t="s">
        <v>27</v>
      </c>
      <c r="D17" t="s">
        <v>23</v>
      </c>
      <c r="K17">
        <v>100</v>
      </c>
      <c r="L17">
        <v>77.36</v>
      </c>
      <c r="M17">
        <v>66.040000000000006</v>
      </c>
      <c r="N17">
        <v>54.72</v>
      </c>
      <c r="O17">
        <v>35.85</v>
      </c>
      <c r="P17">
        <v>11.32</v>
      </c>
      <c r="Q17">
        <v>1.89</v>
      </c>
    </row>
    <row r="18" spans="1:22" x14ac:dyDescent="0.25">
      <c r="A18" t="s">
        <v>11</v>
      </c>
      <c r="B18" t="s">
        <v>44</v>
      </c>
      <c r="C18" t="s">
        <v>27</v>
      </c>
      <c r="D18" t="s">
        <v>22</v>
      </c>
      <c r="L18">
        <v>47</v>
      </c>
      <c r="M18">
        <v>34</v>
      </c>
      <c r="N18">
        <v>28</v>
      </c>
      <c r="O18">
        <v>25</v>
      </c>
      <c r="P18">
        <v>15</v>
      </c>
      <c r="Q18">
        <v>7</v>
      </c>
      <c r="R18">
        <v>4</v>
      </c>
      <c r="S18">
        <v>3</v>
      </c>
    </row>
    <row r="19" spans="1:22" x14ac:dyDescent="0.25">
      <c r="A19" t="s">
        <v>11</v>
      </c>
      <c r="B19" t="s">
        <v>44</v>
      </c>
      <c r="C19" t="s">
        <v>27</v>
      </c>
      <c r="D19" t="s">
        <v>23</v>
      </c>
      <c r="L19">
        <v>100</v>
      </c>
      <c r="M19">
        <v>72.34</v>
      </c>
      <c r="N19">
        <v>59.57</v>
      </c>
      <c r="O19">
        <v>53.19</v>
      </c>
      <c r="P19">
        <v>31.91</v>
      </c>
      <c r="Q19">
        <v>14.89</v>
      </c>
      <c r="R19">
        <v>8.51</v>
      </c>
      <c r="S19">
        <v>6.38</v>
      </c>
    </row>
    <row r="20" spans="1:22" x14ac:dyDescent="0.25">
      <c r="A20" t="s">
        <v>12</v>
      </c>
      <c r="B20" t="s">
        <v>44</v>
      </c>
      <c r="C20" t="s">
        <v>27</v>
      </c>
      <c r="D20" t="s">
        <v>22</v>
      </c>
      <c r="M20">
        <v>32</v>
      </c>
      <c r="N20">
        <v>22</v>
      </c>
      <c r="O20">
        <v>19</v>
      </c>
      <c r="P20">
        <v>15</v>
      </c>
      <c r="Q20">
        <v>9</v>
      </c>
      <c r="R20">
        <v>1</v>
      </c>
    </row>
    <row r="21" spans="1:22" x14ac:dyDescent="0.25">
      <c r="A21" t="s">
        <v>12</v>
      </c>
      <c r="B21" t="s">
        <v>44</v>
      </c>
      <c r="C21" t="s">
        <v>27</v>
      </c>
      <c r="D21" t="s">
        <v>23</v>
      </c>
      <c r="M21">
        <v>100</v>
      </c>
      <c r="N21">
        <v>68.75</v>
      </c>
      <c r="O21">
        <v>59.38</v>
      </c>
      <c r="P21">
        <v>46.88</v>
      </c>
      <c r="Q21">
        <v>28.13</v>
      </c>
      <c r="R21">
        <v>3.13</v>
      </c>
    </row>
    <row r="22" spans="1:22" x14ac:dyDescent="0.25">
      <c r="A22" t="s">
        <v>13</v>
      </c>
      <c r="B22" t="s">
        <v>44</v>
      </c>
      <c r="C22" t="s">
        <v>27</v>
      </c>
      <c r="D22" t="s">
        <v>22</v>
      </c>
      <c r="N22">
        <v>19</v>
      </c>
      <c r="O22">
        <v>15</v>
      </c>
      <c r="P22">
        <v>13</v>
      </c>
      <c r="Q22">
        <v>12</v>
      </c>
      <c r="R22">
        <v>10</v>
      </c>
      <c r="S22">
        <v>4</v>
      </c>
      <c r="T22">
        <v>2</v>
      </c>
    </row>
    <row r="23" spans="1:22" x14ac:dyDescent="0.25">
      <c r="A23" t="s">
        <v>13</v>
      </c>
      <c r="B23" t="s">
        <v>44</v>
      </c>
      <c r="C23" t="s">
        <v>27</v>
      </c>
      <c r="D23" t="s">
        <v>23</v>
      </c>
      <c r="N23">
        <v>100</v>
      </c>
      <c r="O23">
        <v>78.95</v>
      </c>
      <c r="P23">
        <v>68.42</v>
      </c>
      <c r="Q23">
        <v>63.16</v>
      </c>
      <c r="R23">
        <v>52.63</v>
      </c>
      <c r="S23">
        <v>21.05</v>
      </c>
      <c r="T23">
        <v>10.53</v>
      </c>
    </row>
    <row r="24" spans="1:22" x14ac:dyDescent="0.25">
      <c r="A24" t="s">
        <v>14</v>
      </c>
      <c r="B24" t="s">
        <v>44</v>
      </c>
      <c r="C24" t="s">
        <v>27</v>
      </c>
      <c r="D24" t="s">
        <v>22</v>
      </c>
      <c r="O24">
        <v>30</v>
      </c>
      <c r="P24">
        <v>19</v>
      </c>
      <c r="Q24">
        <v>16</v>
      </c>
      <c r="R24">
        <v>15</v>
      </c>
      <c r="S24">
        <v>8</v>
      </c>
      <c r="T24">
        <v>2</v>
      </c>
    </row>
    <row r="25" spans="1:22" x14ac:dyDescent="0.25">
      <c r="A25" t="s">
        <v>14</v>
      </c>
      <c r="B25" t="s">
        <v>44</v>
      </c>
      <c r="C25" t="s">
        <v>27</v>
      </c>
      <c r="D25" t="s">
        <v>23</v>
      </c>
      <c r="O25">
        <v>100</v>
      </c>
      <c r="P25">
        <v>63.33</v>
      </c>
      <c r="Q25">
        <v>53.33</v>
      </c>
      <c r="R25">
        <v>50</v>
      </c>
      <c r="S25">
        <v>26.67</v>
      </c>
      <c r="T25">
        <v>6.67</v>
      </c>
    </row>
    <row r="26" spans="1:22" x14ac:dyDescent="0.25">
      <c r="A26" t="s">
        <v>15</v>
      </c>
      <c r="B26" t="s">
        <v>44</v>
      </c>
      <c r="C26" t="s">
        <v>27</v>
      </c>
      <c r="D26" t="s">
        <v>22</v>
      </c>
      <c r="P26">
        <v>39</v>
      </c>
      <c r="Q26">
        <v>25</v>
      </c>
      <c r="R26">
        <v>20</v>
      </c>
      <c r="S26">
        <v>17</v>
      </c>
      <c r="T26">
        <v>14</v>
      </c>
      <c r="U26">
        <v>1</v>
      </c>
      <c r="V26">
        <v>2</v>
      </c>
    </row>
    <row r="27" spans="1:22" x14ac:dyDescent="0.25">
      <c r="A27" t="s">
        <v>15</v>
      </c>
      <c r="B27" t="s">
        <v>44</v>
      </c>
      <c r="C27" t="s">
        <v>27</v>
      </c>
      <c r="D27" t="s">
        <v>23</v>
      </c>
      <c r="P27">
        <v>100</v>
      </c>
      <c r="Q27">
        <v>64.099999999999994</v>
      </c>
      <c r="R27">
        <v>51.28</v>
      </c>
      <c r="S27">
        <v>43.59</v>
      </c>
      <c r="T27">
        <v>35.9</v>
      </c>
      <c r="U27">
        <v>2.56</v>
      </c>
      <c r="V27">
        <v>5.13</v>
      </c>
    </row>
    <row r="28" spans="1:22" x14ac:dyDescent="0.25">
      <c r="A28" t="s">
        <v>16</v>
      </c>
      <c r="B28" t="s">
        <v>44</v>
      </c>
      <c r="C28" t="s">
        <v>27</v>
      </c>
      <c r="D28" t="s">
        <v>22</v>
      </c>
      <c r="Q28">
        <v>48</v>
      </c>
      <c r="R28">
        <v>31</v>
      </c>
      <c r="S28">
        <v>30</v>
      </c>
      <c r="T28">
        <v>28</v>
      </c>
      <c r="U28">
        <v>13</v>
      </c>
      <c r="V28">
        <v>5</v>
      </c>
    </row>
    <row r="29" spans="1:22" x14ac:dyDescent="0.25">
      <c r="A29" t="s">
        <v>16</v>
      </c>
      <c r="B29" t="s">
        <v>44</v>
      </c>
      <c r="C29" t="s">
        <v>27</v>
      </c>
      <c r="D29" t="s">
        <v>23</v>
      </c>
      <c r="Q29">
        <v>100</v>
      </c>
      <c r="R29">
        <v>64.58</v>
      </c>
      <c r="S29">
        <v>62.5</v>
      </c>
      <c r="T29">
        <v>58.33</v>
      </c>
      <c r="U29">
        <v>27.08</v>
      </c>
      <c r="V29">
        <v>10.42</v>
      </c>
    </row>
    <row r="30" spans="1:22" x14ac:dyDescent="0.25">
      <c r="A30" t="s">
        <v>17</v>
      </c>
      <c r="B30" t="s">
        <v>44</v>
      </c>
      <c r="C30" t="s">
        <v>27</v>
      </c>
      <c r="D30" t="s">
        <v>22</v>
      </c>
      <c r="R30">
        <v>38</v>
      </c>
      <c r="S30">
        <v>25</v>
      </c>
      <c r="T30">
        <v>21</v>
      </c>
      <c r="U30">
        <v>19</v>
      </c>
      <c r="V30">
        <v>9</v>
      </c>
    </row>
    <row r="31" spans="1:22" x14ac:dyDescent="0.25">
      <c r="A31" t="s">
        <v>17</v>
      </c>
      <c r="B31" t="s">
        <v>44</v>
      </c>
      <c r="C31" t="s">
        <v>27</v>
      </c>
      <c r="D31" t="s">
        <v>23</v>
      </c>
      <c r="R31">
        <v>100</v>
      </c>
      <c r="S31">
        <v>65.790000000000006</v>
      </c>
      <c r="T31">
        <v>55.26</v>
      </c>
      <c r="U31">
        <v>50</v>
      </c>
      <c r="V31">
        <v>23.68</v>
      </c>
    </row>
    <row r="32" spans="1:22" x14ac:dyDescent="0.25">
      <c r="A32" t="s">
        <v>18</v>
      </c>
      <c r="B32" t="s">
        <v>44</v>
      </c>
      <c r="C32" t="s">
        <v>27</v>
      </c>
      <c r="D32" t="s">
        <v>22</v>
      </c>
      <c r="S32">
        <v>50</v>
      </c>
      <c r="T32">
        <v>37</v>
      </c>
      <c r="U32">
        <v>30</v>
      </c>
      <c r="V32">
        <v>24</v>
      </c>
    </row>
    <row r="33" spans="1:22" x14ac:dyDescent="0.25">
      <c r="A33" t="s">
        <v>18</v>
      </c>
      <c r="B33" t="s">
        <v>44</v>
      </c>
      <c r="C33" t="s">
        <v>27</v>
      </c>
      <c r="D33" t="s">
        <v>23</v>
      </c>
      <c r="S33">
        <v>100</v>
      </c>
      <c r="T33">
        <v>74</v>
      </c>
      <c r="U33">
        <v>60</v>
      </c>
      <c r="V33">
        <v>48</v>
      </c>
    </row>
    <row r="34" spans="1:22" x14ac:dyDescent="0.25">
      <c r="A34" t="s">
        <v>19</v>
      </c>
      <c r="B34" t="s">
        <v>44</v>
      </c>
      <c r="C34" t="s">
        <v>27</v>
      </c>
      <c r="D34" t="s">
        <v>22</v>
      </c>
      <c r="T34">
        <v>52</v>
      </c>
      <c r="U34">
        <v>36</v>
      </c>
      <c r="V34">
        <v>30</v>
      </c>
    </row>
    <row r="35" spans="1:22" x14ac:dyDescent="0.25">
      <c r="A35" t="s">
        <v>19</v>
      </c>
      <c r="B35" t="s">
        <v>44</v>
      </c>
      <c r="C35" t="s">
        <v>27</v>
      </c>
      <c r="D35" t="s">
        <v>23</v>
      </c>
      <c r="T35">
        <v>100</v>
      </c>
      <c r="U35">
        <v>69.23</v>
      </c>
      <c r="V35">
        <v>57.69</v>
      </c>
    </row>
    <row r="36" spans="1:22" x14ac:dyDescent="0.25">
      <c r="A36" t="s">
        <v>20</v>
      </c>
      <c r="B36" t="s">
        <v>44</v>
      </c>
      <c r="C36" t="s">
        <v>27</v>
      </c>
      <c r="D36" t="s">
        <v>22</v>
      </c>
      <c r="U36">
        <v>61</v>
      </c>
      <c r="V36">
        <v>42</v>
      </c>
    </row>
    <row r="37" spans="1:22" x14ac:dyDescent="0.25">
      <c r="A37" t="s">
        <v>20</v>
      </c>
      <c r="B37" t="s">
        <v>44</v>
      </c>
      <c r="C37" t="s">
        <v>27</v>
      </c>
      <c r="D37" t="s">
        <v>23</v>
      </c>
      <c r="U37">
        <v>100</v>
      </c>
      <c r="V37">
        <v>68.849999999999994</v>
      </c>
    </row>
    <row r="38" spans="1:22" x14ac:dyDescent="0.25">
      <c r="A38" t="s">
        <v>21</v>
      </c>
      <c r="B38" t="s">
        <v>44</v>
      </c>
      <c r="C38" t="s">
        <v>27</v>
      </c>
      <c r="D38" t="s">
        <v>22</v>
      </c>
      <c r="V38">
        <v>35</v>
      </c>
    </row>
    <row r="39" spans="1:22" x14ac:dyDescent="0.25">
      <c r="A39" t="s">
        <v>21</v>
      </c>
      <c r="B39" t="s">
        <v>44</v>
      </c>
      <c r="C39" t="s">
        <v>27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8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58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44</v>
      </c>
      <c r="C4" t="s">
        <v>29</v>
      </c>
      <c r="D4" t="s">
        <v>22</v>
      </c>
      <c r="E4">
        <v>22</v>
      </c>
      <c r="F4">
        <v>16</v>
      </c>
      <c r="G4">
        <v>12</v>
      </c>
      <c r="H4">
        <v>9</v>
      </c>
      <c r="I4">
        <v>4</v>
      </c>
      <c r="J4">
        <v>2</v>
      </c>
    </row>
    <row r="5" spans="1:22" x14ac:dyDescent="0.25">
      <c r="A5" t="s">
        <v>4</v>
      </c>
      <c r="B5" t="s">
        <v>44</v>
      </c>
      <c r="C5" t="s">
        <v>29</v>
      </c>
      <c r="D5" t="s">
        <v>23</v>
      </c>
      <c r="E5">
        <v>100</v>
      </c>
      <c r="F5">
        <v>72.73</v>
      </c>
      <c r="G5">
        <v>54.55</v>
      </c>
      <c r="H5">
        <v>40.909999999999997</v>
      </c>
      <c r="I5">
        <v>18.18</v>
      </c>
      <c r="J5">
        <v>9.09</v>
      </c>
    </row>
    <row r="6" spans="1:22" x14ac:dyDescent="0.25">
      <c r="A6" t="s">
        <v>5</v>
      </c>
      <c r="B6" t="s">
        <v>44</v>
      </c>
      <c r="C6" t="s">
        <v>29</v>
      </c>
      <c r="D6" t="s">
        <v>22</v>
      </c>
      <c r="F6">
        <v>32</v>
      </c>
      <c r="G6">
        <v>30</v>
      </c>
      <c r="H6">
        <v>24</v>
      </c>
      <c r="I6">
        <v>18</v>
      </c>
      <c r="J6">
        <v>12</v>
      </c>
      <c r="K6">
        <v>4</v>
      </c>
      <c r="L6">
        <v>1</v>
      </c>
      <c r="Q6">
        <v>1</v>
      </c>
      <c r="R6">
        <v>1</v>
      </c>
    </row>
    <row r="7" spans="1:22" x14ac:dyDescent="0.25">
      <c r="A7" t="s">
        <v>5</v>
      </c>
      <c r="B7" t="s">
        <v>44</v>
      </c>
      <c r="C7" t="s">
        <v>29</v>
      </c>
      <c r="D7" t="s">
        <v>23</v>
      </c>
      <c r="F7">
        <v>100</v>
      </c>
      <c r="G7">
        <v>93.75</v>
      </c>
      <c r="H7">
        <v>75</v>
      </c>
      <c r="I7">
        <v>56.25</v>
      </c>
      <c r="J7">
        <v>37.5</v>
      </c>
      <c r="K7">
        <v>12.5</v>
      </c>
      <c r="L7">
        <v>3.13</v>
      </c>
      <c r="Q7">
        <v>3.13</v>
      </c>
      <c r="R7">
        <v>3.13</v>
      </c>
    </row>
    <row r="8" spans="1:22" x14ac:dyDescent="0.25">
      <c r="A8" t="s">
        <v>6</v>
      </c>
      <c r="B8" t="s">
        <v>44</v>
      </c>
      <c r="C8" t="s">
        <v>29</v>
      </c>
      <c r="D8" t="s">
        <v>22</v>
      </c>
      <c r="G8">
        <v>45</v>
      </c>
      <c r="H8">
        <v>39</v>
      </c>
      <c r="I8">
        <v>34</v>
      </c>
      <c r="J8">
        <v>30</v>
      </c>
      <c r="K8">
        <v>18</v>
      </c>
      <c r="L8">
        <v>1</v>
      </c>
    </row>
    <row r="9" spans="1:22" x14ac:dyDescent="0.25">
      <c r="A9" t="s">
        <v>6</v>
      </c>
      <c r="B9" t="s">
        <v>44</v>
      </c>
      <c r="C9" t="s">
        <v>29</v>
      </c>
      <c r="D9" t="s">
        <v>23</v>
      </c>
      <c r="G9">
        <v>100</v>
      </c>
      <c r="H9">
        <v>86.67</v>
      </c>
      <c r="I9">
        <v>75.56</v>
      </c>
      <c r="J9">
        <v>66.67</v>
      </c>
      <c r="K9">
        <v>40</v>
      </c>
      <c r="L9">
        <v>2.2200000000000002</v>
      </c>
    </row>
    <row r="10" spans="1:22" x14ac:dyDescent="0.25">
      <c r="A10" t="s">
        <v>7</v>
      </c>
      <c r="B10" t="s">
        <v>44</v>
      </c>
      <c r="C10" t="s">
        <v>29</v>
      </c>
      <c r="D10" t="s">
        <v>22</v>
      </c>
      <c r="H10">
        <v>61</v>
      </c>
      <c r="I10">
        <v>43</v>
      </c>
      <c r="J10">
        <v>36</v>
      </c>
      <c r="K10">
        <v>34</v>
      </c>
      <c r="L10">
        <v>20</v>
      </c>
      <c r="M10">
        <v>7</v>
      </c>
      <c r="N10">
        <v>4</v>
      </c>
      <c r="O10">
        <v>4</v>
      </c>
      <c r="P10">
        <v>3</v>
      </c>
      <c r="Q10">
        <v>2</v>
      </c>
      <c r="S10">
        <v>1</v>
      </c>
      <c r="T10">
        <v>1</v>
      </c>
      <c r="U10">
        <v>1</v>
      </c>
      <c r="V10">
        <v>1</v>
      </c>
    </row>
    <row r="11" spans="1:22" x14ac:dyDescent="0.25">
      <c r="A11" t="s">
        <v>7</v>
      </c>
      <c r="B11" t="s">
        <v>44</v>
      </c>
      <c r="C11" t="s">
        <v>29</v>
      </c>
      <c r="D11" t="s">
        <v>23</v>
      </c>
      <c r="H11">
        <v>100</v>
      </c>
      <c r="I11">
        <v>70.489999999999995</v>
      </c>
      <c r="J11">
        <v>59.02</v>
      </c>
      <c r="K11">
        <v>55.74</v>
      </c>
      <c r="L11">
        <v>32.79</v>
      </c>
      <c r="M11">
        <v>11.48</v>
      </c>
      <c r="N11">
        <v>6.56</v>
      </c>
      <c r="O11">
        <v>6.56</v>
      </c>
      <c r="P11">
        <v>4.92</v>
      </c>
      <c r="Q11">
        <v>3.28</v>
      </c>
      <c r="S11">
        <v>1.64</v>
      </c>
      <c r="T11">
        <v>1.64</v>
      </c>
      <c r="U11">
        <v>1.64</v>
      </c>
      <c r="V11">
        <v>1.64</v>
      </c>
    </row>
    <row r="12" spans="1:22" x14ac:dyDescent="0.25">
      <c r="A12" t="s">
        <v>8</v>
      </c>
      <c r="B12" t="s">
        <v>44</v>
      </c>
      <c r="C12" t="s">
        <v>29</v>
      </c>
      <c r="D12" t="s">
        <v>22</v>
      </c>
      <c r="I12">
        <v>48</v>
      </c>
      <c r="J12">
        <v>39</v>
      </c>
      <c r="K12">
        <v>34</v>
      </c>
      <c r="L12">
        <v>29</v>
      </c>
      <c r="M12">
        <v>17</v>
      </c>
      <c r="N12">
        <v>3</v>
      </c>
      <c r="O12">
        <v>4</v>
      </c>
      <c r="P12">
        <v>2</v>
      </c>
      <c r="Q12">
        <v>2</v>
      </c>
      <c r="R12">
        <v>1</v>
      </c>
    </row>
    <row r="13" spans="1:22" x14ac:dyDescent="0.25">
      <c r="A13" t="s">
        <v>8</v>
      </c>
      <c r="B13" t="s">
        <v>44</v>
      </c>
      <c r="C13" t="s">
        <v>29</v>
      </c>
      <c r="D13" t="s">
        <v>23</v>
      </c>
      <c r="I13">
        <v>100</v>
      </c>
      <c r="J13">
        <v>81.25</v>
      </c>
      <c r="K13">
        <v>70.83</v>
      </c>
      <c r="L13">
        <v>60.42</v>
      </c>
      <c r="M13">
        <v>35.42</v>
      </c>
      <c r="N13">
        <v>6.25</v>
      </c>
      <c r="O13">
        <v>8.33</v>
      </c>
      <c r="P13">
        <v>4.17</v>
      </c>
      <c r="Q13">
        <v>4.17</v>
      </c>
      <c r="R13">
        <v>2.08</v>
      </c>
    </row>
    <row r="14" spans="1:22" x14ac:dyDescent="0.25">
      <c r="A14" t="s">
        <v>9</v>
      </c>
      <c r="B14" t="s">
        <v>44</v>
      </c>
      <c r="C14" t="s">
        <v>29</v>
      </c>
      <c r="D14" t="s">
        <v>22</v>
      </c>
      <c r="J14">
        <v>60</v>
      </c>
      <c r="K14">
        <v>47</v>
      </c>
      <c r="L14">
        <v>40</v>
      </c>
      <c r="M14">
        <v>40</v>
      </c>
      <c r="N14">
        <v>25</v>
      </c>
      <c r="O14">
        <v>5</v>
      </c>
      <c r="P14">
        <v>1</v>
      </c>
      <c r="Q14">
        <v>1</v>
      </c>
      <c r="S14">
        <v>1</v>
      </c>
    </row>
    <row r="15" spans="1:22" x14ac:dyDescent="0.25">
      <c r="A15" t="s">
        <v>9</v>
      </c>
      <c r="B15" t="s">
        <v>44</v>
      </c>
      <c r="C15" t="s">
        <v>29</v>
      </c>
      <c r="D15" t="s">
        <v>23</v>
      </c>
      <c r="J15">
        <v>100</v>
      </c>
      <c r="K15">
        <v>78.33</v>
      </c>
      <c r="L15">
        <v>66.67</v>
      </c>
      <c r="M15">
        <v>66.67</v>
      </c>
      <c r="N15">
        <v>41.67</v>
      </c>
      <c r="O15">
        <v>8.33</v>
      </c>
      <c r="P15">
        <v>1.67</v>
      </c>
      <c r="Q15">
        <v>1.67</v>
      </c>
      <c r="S15">
        <v>1.67</v>
      </c>
    </row>
    <row r="16" spans="1:22" x14ac:dyDescent="0.25">
      <c r="A16" t="s">
        <v>10</v>
      </c>
      <c r="B16" t="s">
        <v>44</v>
      </c>
      <c r="C16" t="s">
        <v>29</v>
      </c>
      <c r="D16" t="s">
        <v>22</v>
      </c>
      <c r="K16">
        <v>98</v>
      </c>
      <c r="L16">
        <v>71</v>
      </c>
      <c r="M16">
        <v>61</v>
      </c>
      <c r="N16">
        <v>63</v>
      </c>
      <c r="O16">
        <v>26</v>
      </c>
      <c r="P16">
        <v>8</v>
      </c>
      <c r="Q16">
        <v>3</v>
      </c>
      <c r="R16">
        <v>4</v>
      </c>
      <c r="S16">
        <v>2</v>
      </c>
      <c r="T16">
        <v>2</v>
      </c>
    </row>
    <row r="17" spans="1:22" x14ac:dyDescent="0.25">
      <c r="A17" t="s">
        <v>10</v>
      </c>
      <c r="B17" t="s">
        <v>44</v>
      </c>
      <c r="C17" t="s">
        <v>29</v>
      </c>
      <c r="D17" t="s">
        <v>23</v>
      </c>
      <c r="K17">
        <v>100</v>
      </c>
      <c r="L17">
        <v>72.45</v>
      </c>
      <c r="M17">
        <v>62.24</v>
      </c>
      <c r="N17">
        <v>64.290000000000006</v>
      </c>
      <c r="O17">
        <v>26.53</v>
      </c>
      <c r="P17">
        <v>8.16</v>
      </c>
      <c r="Q17">
        <v>3.06</v>
      </c>
      <c r="R17">
        <v>4.08</v>
      </c>
      <c r="S17">
        <v>2.04</v>
      </c>
      <c r="T17">
        <v>2.04</v>
      </c>
    </row>
    <row r="18" spans="1:22" x14ac:dyDescent="0.25">
      <c r="A18" t="s">
        <v>11</v>
      </c>
      <c r="B18" t="s">
        <v>44</v>
      </c>
      <c r="C18" t="s">
        <v>29</v>
      </c>
      <c r="D18" t="s">
        <v>22</v>
      </c>
      <c r="L18">
        <v>85</v>
      </c>
      <c r="M18">
        <v>66</v>
      </c>
      <c r="N18">
        <v>59</v>
      </c>
      <c r="O18">
        <v>57</v>
      </c>
      <c r="P18">
        <v>23</v>
      </c>
      <c r="Q18">
        <v>9</v>
      </c>
      <c r="R18">
        <v>6</v>
      </c>
      <c r="S18">
        <v>2</v>
      </c>
      <c r="T18">
        <v>1</v>
      </c>
    </row>
    <row r="19" spans="1:22" x14ac:dyDescent="0.25">
      <c r="A19" t="s">
        <v>11</v>
      </c>
      <c r="B19" t="s">
        <v>44</v>
      </c>
      <c r="C19" t="s">
        <v>29</v>
      </c>
      <c r="D19" t="s">
        <v>23</v>
      </c>
      <c r="L19">
        <v>100</v>
      </c>
      <c r="M19">
        <v>77.650000000000006</v>
      </c>
      <c r="N19">
        <v>69.41</v>
      </c>
      <c r="O19">
        <v>67.06</v>
      </c>
      <c r="P19">
        <v>27.06</v>
      </c>
      <c r="Q19">
        <v>10.59</v>
      </c>
      <c r="R19">
        <v>7.06</v>
      </c>
      <c r="S19">
        <v>2.35</v>
      </c>
      <c r="T19">
        <v>1.18</v>
      </c>
    </row>
    <row r="20" spans="1:22" x14ac:dyDescent="0.25">
      <c r="A20" t="s">
        <v>12</v>
      </c>
      <c r="B20" t="s">
        <v>44</v>
      </c>
      <c r="C20" t="s">
        <v>29</v>
      </c>
      <c r="D20" t="s">
        <v>22</v>
      </c>
      <c r="M20">
        <v>56</v>
      </c>
      <c r="N20">
        <v>39</v>
      </c>
      <c r="O20">
        <v>35</v>
      </c>
      <c r="P20">
        <v>32</v>
      </c>
      <c r="Q20">
        <v>20</v>
      </c>
      <c r="R20">
        <v>11</v>
      </c>
      <c r="S20">
        <v>2</v>
      </c>
      <c r="T20">
        <v>3</v>
      </c>
      <c r="U20">
        <v>2</v>
      </c>
      <c r="V20">
        <v>2</v>
      </c>
    </row>
    <row r="21" spans="1:22" x14ac:dyDescent="0.25">
      <c r="A21" t="s">
        <v>12</v>
      </c>
      <c r="B21" t="s">
        <v>44</v>
      </c>
      <c r="C21" t="s">
        <v>29</v>
      </c>
      <c r="D21" t="s">
        <v>23</v>
      </c>
      <c r="M21">
        <v>100</v>
      </c>
      <c r="N21">
        <v>69.64</v>
      </c>
      <c r="O21">
        <v>62.5</v>
      </c>
      <c r="P21">
        <v>57.14</v>
      </c>
      <c r="Q21">
        <v>35.71</v>
      </c>
      <c r="R21">
        <v>19.64</v>
      </c>
      <c r="S21">
        <v>3.57</v>
      </c>
      <c r="T21">
        <v>5.36</v>
      </c>
      <c r="U21">
        <v>3.57</v>
      </c>
      <c r="V21">
        <v>3.57</v>
      </c>
    </row>
    <row r="22" spans="1:22" x14ac:dyDescent="0.25">
      <c r="A22" t="s">
        <v>13</v>
      </c>
      <c r="B22" t="s">
        <v>44</v>
      </c>
      <c r="C22" t="s">
        <v>29</v>
      </c>
      <c r="D22" t="s">
        <v>22</v>
      </c>
      <c r="N22">
        <v>43</v>
      </c>
      <c r="O22">
        <v>33</v>
      </c>
      <c r="P22">
        <v>28</v>
      </c>
      <c r="Q22">
        <v>24</v>
      </c>
      <c r="R22">
        <v>10</v>
      </c>
      <c r="S22">
        <v>1</v>
      </c>
    </row>
    <row r="23" spans="1:22" x14ac:dyDescent="0.25">
      <c r="A23" t="s">
        <v>13</v>
      </c>
      <c r="B23" t="s">
        <v>44</v>
      </c>
      <c r="C23" t="s">
        <v>29</v>
      </c>
      <c r="D23" t="s">
        <v>23</v>
      </c>
      <c r="N23">
        <v>100</v>
      </c>
      <c r="O23">
        <v>76.739999999999995</v>
      </c>
      <c r="P23">
        <v>65.12</v>
      </c>
      <c r="Q23">
        <v>55.81</v>
      </c>
      <c r="R23">
        <v>23.26</v>
      </c>
      <c r="S23">
        <v>2.33</v>
      </c>
    </row>
    <row r="24" spans="1:22" x14ac:dyDescent="0.25">
      <c r="A24" t="s">
        <v>14</v>
      </c>
      <c r="B24" t="s">
        <v>44</v>
      </c>
      <c r="C24" t="s">
        <v>29</v>
      </c>
      <c r="D24" t="s">
        <v>22</v>
      </c>
      <c r="O24">
        <v>64</v>
      </c>
      <c r="P24">
        <v>50</v>
      </c>
      <c r="Q24">
        <v>43</v>
      </c>
      <c r="R24">
        <v>43</v>
      </c>
      <c r="S24">
        <v>18</v>
      </c>
      <c r="T24">
        <v>8</v>
      </c>
      <c r="U24">
        <v>4</v>
      </c>
      <c r="V24">
        <v>3</v>
      </c>
    </row>
    <row r="25" spans="1:22" x14ac:dyDescent="0.25">
      <c r="A25" t="s">
        <v>14</v>
      </c>
      <c r="B25" t="s">
        <v>44</v>
      </c>
      <c r="C25" t="s">
        <v>29</v>
      </c>
      <c r="D25" t="s">
        <v>23</v>
      </c>
      <c r="O25">
        <v>100</v>
      </c>
      <c r="P25">
        <v>78.13</v>
      </c>
      <c r="Q25">
        <v>67.19</v>
      </c>
      <c r="R25">
        <v>67.19</v>
      </c>
      <c r="S25">
        <v>28.13</v>
      </c>
      <c r="T25">
        <v>12.5</v>
      </c>
      <c r="U25">
        <v>6.25</v>
      </c>
      <c r="V25">
        <v>4.6900000000000004</v>
      </c>
    </row>
    <row r="26" spans="1:22" x14ac:dyDescent="0.25">
      <c r="A26" t="s">
        <v>15</v>
      </c>
      <c r="B26" t="s">
        <v>44</v>
      </c>
      <c r="C26" t="s">
        <v>29</v>
      </c>
      <c r="D26" t="s">
        <v>22</v>
      </c>
      <c r="P26">
        <v>84</v>
      </c>
      <c r="Q26">
        <v>68</v>
      </c>
      <c r="R26">
        <v>58</v>
      </c>
      <c r="S26">
        <v>52</v>
      </c>
      <c r="T26">
        <v>28</v>
      </c>
      <c r="U26">
        <v>5</v>
      </c>
      <c r="V26">
        <v>1</v>
      </c>
    </row>
    <row r="27" spans="1:22" x14ac:dyDescent="0.25">
      <c r="A27" t="s">
        <v>15</v>
      </c>
      <c r="B27" t="s">
        <v>44</v>
      </c>
      <c r="C27" t="s">
        <v>29</v>
      </c>
      <c r="D27" t="s">
        <v>23</v>
      </c>
      <c r="P27">
        <v>100</v>
      </c>
      <c r="Q27">
        <v>80.95</v>
      </c>
      <c r="R27">
        <v>69.05</v>
      </c>
      <c r="S27">
        <v>61.9</v>
      </c>
      <c r="T27">
        <v>33.33</v>
      </c>
      <c r="U27">
        <v>5.95</v>
      </c>
      <c r="V27">
        <v>1.19</v>
      </c>
    </row>
    <row r="28" spans="1:22" x14ac:dyDescent="0.25">
      <c r="A28" t="s">
        <v>16</v>
      </c>
      <c r="B28" t="s">
        <v>44</v>
      </c>
      <c r="C28" t="s">
        <v>29</v>
      </c>
      <c r="D28" t="s">
        <v>22</v>
      </c>
      <c r="Q28">
        <v>124</v>
      </c>
      <c r="R28">
        <v>102</v>
      </c>
      <c r="S28">
        <v>79</v>
      </c>
      <c r="T28">
        <v>78</v>
      </c>
      <c r="U28">
        <v>34</v>
      </c>
      <c r="V28">
        <v>11</v>
      </c>
    </row>
    <row r="29" spans="1:22" x14ac:dyDescent="0.25">
      <c r="A29" t="s">
        <v>16</v>
      </c>
      <c r="B29" t="s">
        <v>44</v>
      </c>
      <c r="C29" t="s">
        <v>29</v>
      </c>
      <c r="D29" t="s">
        <v>23</v>
      </c>
      <c r="Q29">
        <v>100</v>
      </c>
      <c r="R29">
        <v>82.26</v>
      </c>
      <c r="S29">
        <v>63.71</v>
      </c>
      <c r="T29">
        <v>62.9</v>
      </c>
      <c r="U29">
        <v>27.42</v>
      </c>
      <c r="V29">
        <v>8.8699999999999992</v>
      </c>
    </row>
    <row r="30" spans="1:22" x14ac:dyDescent="0.25">
      <c r="A30" t="s">
        <v>17</v>
      </c>
      <c r="B30" t="s">
        <v>44</v>
      </c>
      <c r="C30" t="s">
        <v>29</v>
      </c>
      <c r="D30" t="s">
        <v>22</v>
      </c>
      <c r="R30">
        <v>94</v>
      </c>
      <c r="S30">
        <v>65</v>
      </c>
      <c r="T30">
        <v>52</v>
      </c>
      <c r="U30">
        <v>46</v>
      </c>
      <c r="V30">
        <v>18</v>
      </c>
    </row>
    <row r="31" spans="1:22" x14ac:dyDescent="0.25">
      <c r="A31" t="s">
        <v>17</v>
      </c>
      <c r="B31" t="s">
        <v>44</v>
      </c>
      <c r="C31" t="s">
        <v>29</v>
      </c>
      <c r="D31" t="s">
        <v>23</v>
      </c>
      <c r="R31">
        <v>100</v>
      </c>
      <c r="S31">
        <v>69.150000000000006</v>
      </c>
      <c r="T31">
        <v>55.32</v>
      </c>
      <c r="U31">
        <v>48.94</v>
      </c>
      <c r="V31">
        <v>19.149999999999999</v>
      </c>
    </row>
    <row r="32" spans="1:22" x14ac:dyDescent="0.25">
      <c r="A32" t="s">
        <v>18</v>
      </c>
      <c r="B32" t="s">
        <v>44</v>
      </c>
      <c r="C32" t="s">
        <v>29</v>
      </c>
      <c r="D32" t="s">
        <v>22</v>
      </c>
      <c r="S32">
        <v>103</v>
      </c>
      <c r="T32">
        <v>88</v>
      </c>
      <c r="U32">
        <v>77</v>
      </c>
      <c r="V32">
        <v>65</v>
      </c>
    </row>
    <row r="33" spans="1:22" x14ac:dyDescent="0.25">
      <c r="A33" t="s">
        <v>18</v>
      </c>
      <c r="B33" t="s">
        <v>44</v>
      </c>
      <c r="C33" t="s">
        <v>29</v>
      </c>
      <c r="D33" t="s">
        <v>23</v>
      </c>
      <c r="S33">
        <v>100</v>
      </c>
      <c r="T33">
        <v>85.44</v>
      </c>
      <c r="U33">
        <v>74.760000000000005</v>
      </c>
      <c r="V33">
        <v>63.11</v>
      </c>
    </row>
    <row r="34" spans="1:22" x14ac:dyDescent="0.25">
      <c r="A34" t="s">
        <v>19</v>
      </c>
      <c r="B34" t="s">
        <v>44</v>
      </c>
      <c r="C34" t="s">
        <v>29</v>
      </c>
      <c r="D34" t="s">
        <v>22</v>
      </c>
      <c r="T34">
        <v>133</v>
      </c>
      <c r="U34">
        <v>99</v>
      </c>
      <c r="V34">
        <v>85</v>
      </c>
    </row>
    <row r="35" spans="1:22" x14ac:dyDescent="0.25">
      <c r="A35" t="s">
        <v>19</v>
      </c>
      <c r="B35" t="s">
        <v>44</v>
      </c>
      <c r="C35" t="s">
        <v>29</v>
      </c>
      <c r="D35" t="s">
        <v>23</v>
      </c>
      <c r="T35">
        <v>100</v>
      </c>
      <c r="U35">
        <v>74.44</v>
      </c>
      <c r="V35">
        <v>63.91</v>
      </c>
    </row>
    <row r="36" spans="1:22" x14ac:dyDescent="0.25">
      <c r="A36" t="s">
        <v>20</v>
      </c>
      <c r="B36" t="s">
        <v>44</v>
      </c>
      <c r="C36" t="s">
        <v>29</v>
      </c>
      <c r="D36" t="s">
        <v>22</v>
      </c>
      <c r="U36">
        <v>87</v>
      </c>
      <c r="V36">
        <v>62</v>
      </c>
    </row>
    <row r="37" spans="1:22" x14ac:dyDescent="0.25">
      <c r="A37" t="s">
        <v>20</v>
      </c>
      <c r="B37" t="s">
        <v>44</v>
      </c>
      <c r="C37" t="s">
        <v>29</v>
      </c>
      <c r="D37" t="s">
        <v>23</v>
      </c>
      <c r="U37">
        <v>100</v>
      </c>
      <c r="V37">
        <v>71.260000000000005</v>
      </c>
    </row>
    <row r="38" spans="1:22" x14ac:dyDescent="0.25">
      <c r="A38" t="s">
        <v>21</v>
      </c>
      <c r="B38" t="s">
        <v>44</v>
      </c>
      <c r="C38" t="s">
        <v>29</v>
      </c>
      <c r="D38" t="s">
        <v>22</v>
      </c>
      <c r="V38">
        <v>73</v>
      </c>
    </row>
    <row r="39" spans="1:22" x14ac:dyDescent="0.25">
      <c r="A39" t="s">
        <v>21</v>
      </c>
      <c r="B39" t="s">
        <v>44</v>
      </c>
      <c r="C39" t="s">
        <v>29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5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59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45</v>
      </c>
      <c r="C4" t="s">
        <v>27</v>
      </c>
      <c r="D4" t="s">
        <v>22</v>
      </c>
      <c r="E4">
        <v>2</v>
      </c>
      <c r="F4">
        <v>2</v>
      </c>
      <c r="G4">
        <v>1</v>
      </c>
      <c r="H4">
        <v>2</v>
      </c>
      <c r="I4">
        <v>1</v>
      </c>
      <c r="J4">
        <v>1</v>
      </c>
    </row>
    <row r="5" spans="1:22" x14ac:dyDescent="0.25">
      <c r="A5" t="s">
        <v>4</v>
      </c>
      <c r="B5" t="s">
        <v>45</v>
      </c>
      <c r="C5" t="s">
        <v>27</v>
      </c>
      <c r="D5" t="s">
        <v>23</v>
      </c>
      <c r="E5">
        <v>100</v>
      </c>
      <c r="F5">
        <v>100</v>
      </c>
      <c r="G5">
        <v>50</v>
      </c>
      <c r="H5">
        <v>100</v>
      </c>
      <c r="I5">
        <v>50</v>
      </c>
      <c r="J5">
        <v>50</v>
      </c>
    </row>
    <row r="6" spans="1:22" x14ac:dyDescent="0.25">
      <c r="A6" t="s">
        <v>5</v>
      </c>
      <c r="B6" t="s">
        <v>45</v>
      </c>
      <c r="C6" t="s">
        <v>27</v>
      </c>
      <c r="D6" t="s">
        <v>22</v>
      </c>
      <c r="F6">
        <v>7</v>
      </c>
      <c r="G6">
        <v>6</v>
      </c>
      <c r="H6">
        <v>6</v>
      </c>
      <c r="I6">
        <v>5</v>
      </c>
      <c r="J6">
        <v>5</v>
      </c>
      <c r="K6">
        <v>2</v>
      </c>
      <c r="L6">
        <v>1</v>
      </c>
    </row>
    <row r="7" spans="1:22" x14ac:dyDescent="0.25">
      <c r="A7" t="s">
        <v>5</v>
      </c>
      <c r="B7" t="s">
        <v>45</v>
      </c>
      <c r="C7" t="s">
        <v>27</v>
      </c>
      <c r="D7" t="s">
        <v>23</v>
      </c>
      <c r="F7">
        <v>100</v>
      </c>
      <c r="G7">
        <v>85.71</v>
      </c>
      <c r="H7">
        <v>85.71</v>
      </c>
      <c r="I7">
        <v>71.430000000000007</v>
      </c>
      <c r="J7">
        <v>71.430000000000007</v>
      </c>
      <c r="K7">
        <v>28.57</v>
      </c>
      <c r="L7">
        <v>14.29</v>
      </c>
    </row>
    <row r="8" spans="1:22" x14ac:dyDescent="0.25">
      <c r="A8" t="s">
        <v>6</v>
      </c>
      <c r="B8" t="s">
        <v>45</v>
      </c>
      <c r="C8" t="s">
        <v>27</v>
      </c>
      <c r="D8" t="s">
        <v>22</v>
      </c>
      <c r="G8">
        <v>6</v>
      </c>
      <c r="H8">
        <v>3</v>
      </c>
      <c r="I8">
        <v>1</v>
      </c>
    </row>
    <row r="9" spans="1:22" x14ac:dyDescent="0.25">
      <c r="A9" t="s">
        <v>6</v>
      </c>
      <c r="B9" t="s">
        <v>45</v>
      </c>
      <c r="C9" t="s">
        <v>27</v>
      </c>
      <c r="D9" t="s">
        <v>23</v>
      </c>
      <c r="G9">
        <v>100</v>
      </c>
      <c r="H9">
        <v>50</v>
      </c>
      <c r="I9">
        <v>16.670000000000002</v>
      </c>
    </row>
    <row r="10" spans="1:22" x14ac:dyDescent="0.25">
      <c r="A10" t="s">
        <v>7</v>
      </c>
      <c r="B10" t="s">
        <v>45</v>
      </c>
      <c r="C10" t="s">
        <v>27</v>
      </c>
      <c r="D10" t="s">
        <v>22</v>
      </c>
      <c r="H10">
        <v>12</v>
      </c>
      <c r="I10">
        <v>9</v>
      </c>
      <c r="J10">
        <v>5</v>
      </c>
      <c r="K10">
        <v>5</v>
      </c>
      <c r="L10">
        <v>3</v>
      </c>
      <c r="N10">
        <v>1</v>
      </c>
      <c r="O10">
        <v>1</v>
      </c>
      <c r="P10">
        <v>1</v>
      </c>
    </row>
    <row r="11" spans="1:22" x14ac:dyDescent="0.25">
      <c r="A11" t="s">
        <v>7</v>
      </c>
      <c r="B11" t="s">
        <v>45</v>
      </c>
      <c r="C11" t="s">
        <v>27</v>
      </c>
      <c r="D11" t="s">
        <v>23</v>
      </c>
      <c r="H11">
        <v>100</v>
      </c>
      <c r="I11">
        <v>75</v>
      </c>
      <c r="J11">
        <v>41.67</v>
      </c>
      <c r="K11">
        <v>41.67</v>
      </c>
      <c r="L11">
        <v>25</v>
      </c>
      <c r="N11">
        <v>8.33</v>
      </c>
      <c r="O11">
        <v>8.33</v>
      </c>
      <c r="P11">
        <v>8.33</v>
      </c>
    </row>
    <row r="12" spans="1:22" x14ac:dyDescent="0.25">
      <c r="A12" t="s">
        <v>8</v>
      </c>
      <c r="B12" t="s">
        <v>45</v>
      </c>
      <c r="C12" t="s">
        <v>27</v>
      </c>
      <c r="D12" t="s">
        <v>22</v>
      </c>
      <c r="I12">
        <v>12</v>
      </c>
      <c r="J12">
        <v>8</v>
      </c>
      <c r="K12">
        <v>7</v>
      </c>
      <c r="L12">
        <v>6</v>
      </c>
      <c r="M12">
        <v>4</v>
      </c>
      <c r="N12">
        <v>3</v>
      </c>
    </row>
    <row r="13" spans="1:22" x14ac:dyDescent="0.25">
      <c r="A13" t="s">
        <v>8</v>
      </c>
      <c r="B13" t="s">
        <v>45</v>
      </c>
      <c r="C13" t="s">
        <v>27</v>
      </c>
      <c r="D13" t="s">
        <v>23</v>
      </c>
      <c r="I13">
        <v>100</v>
      </c>
      <c r="J13">
        <v>66.67</v>
      </c>
      <c r="K13">
        <v>58.33</v>
      </c>
      <c r="L13">
        <v>50</v>
      </c>
      <c r="M13">
        <v>33.33</v>
      </c>
      <c r="N13">
        <v>25</v>
      </c>
    </row>
    <row r="14" spans="1:22" x14ac:dyDescent="0.25">
      <c r="A14" t="s">
        <v>9</v>
      </c>
      <c r="B14" t="s">
        <v>45</v>
      </c>
      <c r="C14" t="s">
        <v>27</v>
      </c>
      <c r="D14" t="s">
        <v>22</v>
      </c>
      <c r="J14">
        <v>12</v>
      </c>
      <c r="K14">
        <v>9</v>
      </c>
      <c r="L14">
        <v>7</v>
      </c>
      <c r="M14">
        <v>5</v>
      </c>
      <c r="N14">
        <v>4</v>
      </c>
    </row>
    <row r="15" spans="1:22" x14ac:dyDescent="0.25">
      <c r="A15" t="s">
        <v>9</v>
      </c>
      <c r="B15" t="s">
        <v>45</v>
      </c>
      <c r="C15" t="s">
        <v>27</v>
      </c>
      <c r="D15" t="s">
        <v>23</v>
      </c>
      <c r="J15">
        <v>100</v>
      </c>
      <c r="K15">
        <v>75</v>
      </c>
      <c r="L15">
        <v>58.33</v>
      </c>
      <c r="M15">
        <v>41.67</v>
      </c>
      <c r="N15">
        <v>33.33</v>
      </c>
    </row>
    <row r="16" spans="1:22" x14ac:dyDescent="0.25">
      <c r="A16" t="s">
        <v>10</v>
      </c>
      <c r="B16" t="s">
        <v>45</v>
      </c>
      <c r="C16" t="s">
        <v>27</v>
      </c>
      <c r="D16" t="s">
        <v>22</v>
      </c>
      <c r="K16">
        <v>12</v>
      </c>
      <c r="L16">
        <v>8</v>
      </c>
      <c r="M16">
        <v>6</v>
      </c>
      <c r="N16">
        <v>6</v>
      </c>
      <c r="O16">
        <v>5</v>
      </c>
      <c r="P16">
        <v>1</v>
      </c>
    </row>
    <row r="17" spans="1:22" x14ac:dyDescent="0.25">
      <c r="A17" t="s">
        <v>10</v>
      </c>
      <c r="B17" t="s">
        <v>45</v>
      </c>
      <c r="C17" t="s">
        <v>27</v>
      </c>
      <c r="D17" t="s">
        <v>23</v>
      </c>
      <c r="K17">
        <v>100</v>
      </c>
      <c r="L17">
        <v>66.67</v>
      </c>
      <c r="M17">
        <v>50</v>
      </c>
      <c r="N17">
        <v>50</v>
      </c>
      <c r="O17">
        <v>41.67</v>
      </c>
      <c r="P17">
        <v>8.33</v>
      </c>
    </row>
    <row r="18" spans="1:22" x14ac:dyDescent="0.25">
      <c r="A18" t="s">
        <v>11</v>
      </c>
      <c r="B18" t="s">
        <v>45</v>
      </c>
      <c r="C18" t="s">
        <v>27</v>
      </c>
      <c r="D18" t="s">
        <v>22</v>
      </c>
      <c r="L18">
        <v>12</v>
      </c>
      <c r="M18">
        <v>12</v>
      </c>
      <c r="N18">
        <v>9</v>
      </c>
      <c r="O18">
        <v>6</v>
      </c>
      <c r="P18">
        <v>4</v>
      </c>
      <c r="Q18">
        <v>1</v>
      </c>
    </row>
    <row r="19" spans="1:22" x14ac:dyDescent="0.25">
      <c r="A19" t="s">
        <v>11</v>
      </c>
      <c r="B19" t="s">
        <v>45</v>
      </c>
      <c r="C19" t="s">
        <v>27</v>
      </c>
      <c r="D19" t="s">
        <v>23</v>
      </c>
      <c r="L19">
        <v>100</v>
      </c>
      <c r="M19">
        <v>100</v>
      </c>
      <c r="N19">
        <v>75</v>
      </c>
      <c r="O19">
        <v>50</v>
      </c>
      <c r="P19">
        <v>33.33</v>
      </c>
      <c r="Q19">
        <v>8.33</v>
      </c>
    </row>
    <row r="20" spans="1:22" x14ac:dyDescent="0.25">
      <c r="A20" t="s">
        <v>12</v>
      </c>
      <c r="B20" t="s">
        <v>45</v>
      </c>
      <c r="C20" t="s">
        <v>27</v>
      </c>
      <c r="D20" t="s">
        <v>22</v>
      </c>
      <c r="M20">
        <v>21</v>
      </c>
      <c r="N20">
        <v>15</v>
      </c>
      <c r="O20">
        <v>9</v>
      </c>
      <c r="P20">
        <v>8</v>
      </c>
      <c r="Q20">
        <v>5</v>
      </c>
      <c r="R20">
        <v>2</v>
      </c>
    </row>
    <row r="21" spans="1:22" x14ac:dyDescent="0.25">
      <c r="A21" t="s">
        <v>12</v>
      </c>
      <c r="B21" t="s">
        <v>45</v>
      </c>
      <c r="C21" t="s">
        <v>27</v>
      </c>
      <c r="D21" t="s">
        <v>23</v>
      </c>
      <c r="M21">
        <v>100</v>
      </c>
      <c r="N21">
        <v>71.430000000000007</v>
      </c>
      <c r="O21">
        <v>42.86</v>
      </c>
      <c r="P21">
        <v>38.1</v>
      </c>
      <c r="Q21">
        <v>23.81</v>
      </c>
      <c r="R21">
        <v>9.52</v>
      </c>
    </row>
    <row r="22" spans="1:22" x14ac:dyDescent="0.25">
      <c r="A22" t="s">
        <v>13</v>
      </c>
      <c r="B22" t="s">
        <v>45</v>
      </c>
      <c r="C22" t="s">
        <v>27</v>
      </c>
      <c r="D22" t="s">
        <v>22</v>
      </c>
      <c r="N22">
        <v>15</v>
      </c>
      <c r="O22">
        <v>9</v>
      </c>
      <c r="P22">
        <v>11</v>
      </c>
      <c r="Q22">
        <v>9</v>
      </c>
      <c r="R22">
        <v>6</v>
      </c>
      <c r="T22">
        <v>1</v>
      </c>
    </row>
    <row r="23" spans="1:22" x14ac:dyDescent="0.25">
      <c r="A23" t="s">
        <v>13</v>
      </c>
      <c r="B23" t="s">
        <v>45</v>
      </c>
      <c r="C23" t="s">
        <v>27</v>
      </c>
      <c r="D23" t="s">
        <v>23</v>
      </c>
      <c r="N23">
        <v>100</v>
      </c>
      <c r="O23">
        <v>60</v>
      </c>
      <c r="P23">
        <v>73.33</v>
      </c>
      <c r="Q23">
        <v>60</v>
      </c>
      <c r="R23">
        <v>40</v>
      </c>
      <c r="T23">
        <v>6.67</v>
      </c>
    </row>
    <row r="24" spans="1:22" x14ac:dyDescent="0.25">
      <c r="A24" t="s">
        <v>14</v>
      </c>
      <c r="B24" t="s">
        <v>45</v>
      </c>
      <c r="C24" t="s">
        <v>27</v>
      </c>
      <c r="D24" t="s">
        <v>22</v>
      </c>
      <c r="O24">
        <v>16</v>
      </c>
      <c r="P24">
        <v>11</v>
      </c>
      <c r="Q24">
        <v>11</v>
      </c>
      <c r="R24">
        <v>11</v>
      </c>
      <c r="S24">
        <v>5</v>
      </c>
      <c r="T24">
        <v>1</v>
      </c>
    </row>
    <row r="25" spans="1:22" x14ac:dyDescent="0.25">
      <c r="A25" t="s">
        <v>14</v>
      </c>
      <c r="B25" t="s">
        <v>45</v>
      </c>
      <c r="C25" t="s">
        <v>27</v>
      </c>
      <c r="D25" t="s">
        <v>23</v>
      </c>
      <c r="O25">
        <v>100</v>
      </c>
      <c r="P25">
        <v>68.75</v>
      </c>
      <c r="Q25">
        <v>68.75</v>
      </c>
      <c r="R25">
        <v>68.75</v>
      </c>
      <c r="S25">
        <v>31.25</v>
      </c>
      <c r="T25">
        <v>6.25</v>
      </c>
    </row>
    <row r="26" spans="1:22" x14ac:dyDescent="0.25">
      <c r="A26" t="s">
        <v>15</v>
      </c>
      <c r="B26" t="s">
        <v>45</v>
      </c>
      <c r="C26" t="s">
        <v>27</v>
      </c>
      <c r="D26" t="s">
        <v>22</v>
      </c>
      <c r="P26">
        <v>23</v>
      </c>
      <c r="Q26">
        <v>13</v>
      </c>
      <c r="R26">
        <v>10</v>
      </c>
      <c r="S26">
        <v>9</v>
      </c>
      <c r="T26">
        <v>3</v>
      </c>
    </row>
    <row r="27" spans="1:22" x14ac:dyDescent="0.25">
      <c r="A27" t="s">
        <v>15</v>
      </c>
      <c r="B27" t="s">
        <v>45</v>
      </c>
      <c r="C27" t="s">
        <v>27</v>
      </c>
      <c r="D27" t="s">
        <v>23</v>
      </c>
      <c r="P27">
        <v>100</v>
      </c>
      <c r="Q27">
        <v>56.52</v>
      </c>
      <c r="R27">
        <v>43.48</v>
      </c>
      <c r="S27">
        <v>39.130000000000003</v>
      </c>
      <c r="T27">
        <v>13.04</v>
      </c>
    </row>
    <row r="28" spans="1:22" x14ac:dyDescent="0.25">
      <c r="A28" t="s">
        <v>16</v>
      </c>
      <c r="B28" t="s">
        <v>45</v>
      </c>
      <c r="C28" t="s">
        <v>27</v>
      </c>
      <c r="D28" t="s">
        <v>22</v>
      </c>
      <c r="Q28">
        <v>20</v>
      </c>
      <c r="R28">
        <v>13</v>
      </c>
      <c r="S28">
        <v>9</v>
      </c>
      <c r="T28">
        <v>8</v>
      </c>
      <c r="U28">
        <v>3</v>
      </c>
    </row>
    <row r="29" spans="1:22" x14ac:dyDescent="0.25">
      <c r="A29" t="s">
        <v>16</v>
      </c>
      <c r="B29" t="s">
        <v>45</v>
      </c>
      <c r="C29" t="s">
        <v>27</v>
      </c>
      <c r="D29" t="s">
        <v>23</v>
      </c>
      <c r="Q29">
        <v>100</v>
      </c>
      <c r="R29">
        <v>65</v>
      </c>
      <c r="S29">
        <v>45</v>
      </c>
      <c r="T29">
        <v>40</v>
      </c>
      <c r="U29">
        <v>15</v>
      </c>
    </row>
    <row r="30" spans="1:22" x14ac:dyDescent="0.25">
      <c r="A30" t="s">
        <v>17</v>
      </c>
      <c r="B30" t="s">
        <v>45</v>
      </c>
      <c r="C30" t="s">
        <v>27</v>
      </c>
      <c r="D30" t="s">
        <v>22</v>
      </c>
      <c r="R30">
        <v>22</v>
      </c>
      <c r="S30">
        <v>18</v>
      </c>
      <c r="T30">
        <v>16</v>
      </c>
      <c r="U30">
        <v>14</v>
      </c>
      <c r="V30">
        <v>7</v>
      </c>
    </row>
    <row r="31" spans="1:22" x14ac:dyDescent="0.25">
      <c r="A31" t="s">
        <v>17</v>
      </c>
      <c r="B31" t="s">
        <v>45</v>
      </c>
      <c r="C31" t="s">
        <v>27</v>
      </c>
      <c r="D31" t="s">
        <v>23</v>
      </c>
      <c r="R31">
        <v>100</v>
      </c>
      <c r="S31">
        <v>81.819999999999993</v>
      </c>
      <c r="T31">
        <v>72.73</v>
      </c>
      <c r="U31">
        <v>63.64</v>
      </c>
      <c r="V31">
        <v>31.82</v>
      </c>
    </row>
    <row r="32" spans="1:22" x14ac:dyDescent="0.25">
      <c r="A32" t="s">
        <v>18</v>
      </c>
      <c r="B32" t="s">
        <v>45</v>
      </c>
      <c r="C32" t="s">
        <v>27</v>
      </c>
      <c r="D32" t="s">
        <v>22</v>
      </c>
      <c r="S32">
        <v>9</v>
      </c>
      <c r="T32">
        <v>5</v>
      </c>
      <c r="U32">
        <v>3</v>
      </c>
      <c r="V32">
        <v>3</v>
      </c>
    </row>
    <row r="33" spans="1:22" x14ac:dyDescent="0.25">
      <c r="A33" t="s">
        <v>18</v>
      </c>
      <c r="B33" t="s">
        <v>45</v>
      </c>
      <c r="C33" t="s">
        <v>27</v>
      </c>
      <c r="D33" t="s">
        <v>23</v>
      </c>
      <c r="S33">
        <v>100</v>
      </c>
      <c r="T33">
        <v>55.56</v>
      </c>
      <c r="U33">
        <v>33.33</v>
      </c>
      <c r="V33">
        <v>33.33</v>
      </c>
    </row>
    <row r="34" spans="1:22" x14ac:dyDescent="0.25">
      <c r="A34" t="s">
        <v>19</v>
      </c>
      <c r="B34" t="s">
        <v>45</v>
      </c>
      <c r="C34" t="s">
        <v>27</v>
      </c>
      <c r="D34" t="s">
        <v>22</v>
      </c>
      <c r="T34">
        <v>7</v>
      </c>
      <c r="U34">
        <v>2</v>
      </c>
      <c r="V34">
        <v>2</v>
      </c>
    </row>
    <row r="35" spans="1:22" x14ac:dyDescent="0.25">
      <c r="A35" t="s">
        <v>19</v>
      </c>
      <c r="B35" t="s">
        <v>45</v>
      </c>
      <c r="C35" t="s">
        <v>27</v>
      </c>
      <c r="D35" t="s">
        <v>23</v>
      </c>
      <c r="T35">
        <v>100</v>
      </c>
      <c r="U35">
        <v>28.57</v>
      </c>
      <c r="V35">
        <v>28.57</v>
      </c>
    </row>
    <row r="36" spans="1:22" x14ac:dyDescent="0.25">
      <c r="A36" t="s">
        <v>20</v>
      </c>
      <c r="B36" t="s">
        <v>45</v>
      </c>
      <c r="C36" t="s">
        <v>27</v>
      </c>
      <c r="D36" t="s">
        <v>22</v>
      </c>
      <c r="U36">
        <v>3</v>
      </c>
      <c r="V36">
        <v>1</v>
      </c>
    </row>
    <row r="37" spans="1:22" x14ac:dyDescent="0.25">
      <c r="A37" t="s">
        <v>20</v>
      </c>
      <c r="B37" t="s">
        <v>45</v>
      </c>
      <c r="C37" t="s">
        <v>27</v>
      </c>
      <c r="D37" t="s">
        <v>23</v>
      </c>
      <c r="U37">
        <v>100</v>
      </c>
      <c r="V37">
        <v>33.33</v>
      </c>
    </row>
    <row r="38" spans="1:22" x14ac:dyDescent="0.25">
      <c r="A38" t="s">
        <v>21</v>
      </c>
      <c r="B38" t="s">
        <v>45</v>
      </c>
      <c r="C38" t="s">
        <v>27</v>
      </c>
      <c r="D38" t="s">
        <v>22</v>
      </c>
      <c r="V38">
        <v>2</v>
      </c>
    </row>
    <row r="39" spans="1:22" x14ac:dyDescent="0.25">
      <c r="A39" t="s">
        <v>21</v>
      </c>
      <c r="B39" t="s">
        <v>45</v>
      </c>
      <c r="C39" t="s">
        <v>27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5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45</v>
      </c>
      <c r="C4" t="s">
        <v>29</v>
      </c>
      <c r="D4" t="s">
        <v>22</v>
      </c>
      <c r="E4">
        <v>10</v>
      </c>
      <c r="F4">
        <v>6</v>
      </c>
      <c r="G4">
        <v>4</v>
      </c>
      <c r="H4">
        <v>4</v>
      </c>
      <c r="I4">
        <v>1</v>
      </c>
    </row>
    <row r="5" spans="1:22" x14ac:dyDescent="0.25">
      <c r="A5" t="s">
        <v>4</v>
      </c>
      <c r="B5" t="s">
        <v>45</v>
      </c>
      <c r="C5" t="s">
        <v>29</v>
      </c>
      <c r="D5" t="s">
        <v>23</v>
      </c>
      <c r="E5">
        <v>100</v>
      </c>
      <c r="F5">
        <v>60</v>
      </c>
      <c r="G5">
        <v>40</v>
      </c>
      <c r="H5">
        <v>40</v>
      </c>
      <c r="I5">
        <v>10</v>
      </c>
    </row>
    <row r="6" spans="1:22" x14ac:dyDescent="0.25">
      <c r="A6" t="s">
        <v>5</v>
      </c>
      <c r="B6" t="s">
        <v>45</v>
      </c>
      <c r="C6" t="s">
        <v>29</v>
      </c>
      <c r="D6" t="s">
        <v>22</v>
      </c>
      <c r="F6">
        <v>15</v>
      </c>
      <c r="G6">
        <v>10</v>
      </c>
      <c r="H6">
        <v>9</v>
      </c>
      <c r="I6">
        <v>8</v>
      </c>
      <c r="J6">
        <v>4</v>
      </c>
      <c r="K6">
        <v>1</v>
      </c>
      <c r="L6">
        <v>1</v>
      </c>
    </row>
    <row r="7" spans="1:22" x14ac:dyDescent="0.25">
      <c r="A7" t="s">
        <v>5</v>
      </c>
      <c r="B7" t="s">
        <v>45</v>
      </c>
      <c r="C7" t="s">
        <v>29</v>
      </c>
      <c r="D7" t="s">
        <v>23</v>
      </c>
      <c r="F7">
        <v>100</v>
      </c>
      <c r="G7">
        <v>66.67</v>
      </c>
      <c r="H7">
        <v>60</v>
      </c>
      <c r="I7">
        <v>53.33</v>
      </c>
      <c r="J7">
        <v>26.67</v>
      </c>
      <c r="K7">
        <v>6.67</v>
      </c>
      <c r="L7">
        <v>6.67</v>
      </c>
    </row>
    <row r="8" spans="1:22" x14ac:dyDescent="0.25">
      <c r="A8" t="s">
        <v>6</v>
      </c>
      <c r="B8" t="s">
        <v>45</v>
      </c>
      <c r="C8" t="s">
        <v>29</v>
      </c>
      <c r="D8" t="s">
        <v>22</v>
      </c>
      <c r="G8">
        <v>14</v>
      </c>
      <c r="H8">
        <v>11</v>
      </c>
      <c r="I8">
        <v>9</v>
      </c>
      <c r="J8">
        <v>8</v>
      </c>
      <c r="K8">
        <v>5</v>
      </c>
      <c r="L8">
        <v>2</v>
      </c>
    </row>
    <row r="9" spans="1:22" x14ac:dyDescent="0.25">
      <c r="A9" t="s">
        <v>6</v>
      </c>
      <c r="B9" t="s">
        <v>45</v>
      </c>
      <c r="C9" t="s">
        <v>29</v>
      </c>
      <c r="D9" t="s">
        <v>23</v>
      </c>
      <c r="G9">
        <v>100</v>
      </c>
      <c r="H9">
        <v>78.569999999999993</v>
      </c>
      <c r="I9">
        <v>64.290000000000006</v>
      </c>
      <c r="J9">
        <v>57.14</v>
      </c>
      <c r="K9">
        <v>35.71</v>
      </c>
      <c r="L9">
        <v>14.29</v>
      </c>
    </row>
    <row r="10" spans="1:22" x14ac:dyDescent="0.25">
      <c r="A10" t="s">
        <v>7</v>
      </c>
      <c r="B10" t="s">
        <v>45</v>
      </c>
      <c r="C10" t="s">
        <v>29</v>
      </c>
      <c r="D10" t="s">
        <v>22</v>
      </c>
      <c r="H10">
        <v>12</v>
      </c>
      <c r="I10">
        <v>8</v>
      </c>
      <c r="J10">
        <v>7</v>
      </c>
      <c r="K10">
        <v>6</v>
      </c>
      <c r="L10">
        <v>4</v>
      </c>
    </row>
    <row r="11" spans="1:22" x14ac:dyDescent="0.25">
      <c r="A11" t="s">
        <v>7</v>
      </c>
      <c r="B11" t="s">
        <v>45</v>
      </c>
      <c r="C11" t="s">
        <v>29</v>
      </c>
      <c r="D11" t="s">
        <v>23</v>
      </c>
      <c r="H11">
        <v>100</v>
      </c>
      <c r="I11">
        <v>66.67</v>
      </c>
      <c r="J11">
        <v>58.33</v>
      </c>
      <c r="K11">
        <v>50</v>
      </c>
      <c r="L11">
        <v>33.33</v>
      </c>
    </row>
    <row r="12" spans="1:22" x14ac:dyDescent="0.25">
      <c r="A12" t="s">
        <v>8</v>
      </c>
      <c r="B12" t="s">
        <v>45</v>
      </c>
      <c r="C12" t="s">
        <v>29</v>
      </c>
      <c r="D12" t="s">
        <v>22</v>
      </c>
      <c r="I12">
        <v>13</v>
      </c>
      <c r="J12">
        <v>10</v>
      </c>
      <c r="K12">
        <v>8</v>
      </c>
      <c r="L12">
        <v>7</v>
      </c>
      <c r="M12">
        <v>3</v>
      </c>
      <c r="R12">
        <v>1</v>
      </c>
    </row>
    <row r="13" spans="1:22" x14ac:dyDescent="0.25">
      <c r="A13" t="s">
        <v>8</v>
      </c>
      <c r="B13" t="s">
        <v>45</v>
      </c>
      <c r="C13" t="s">
        <v>29</v>
      </c>
      <c r="D13" t="s">
        <v>23</v>
      </c>
      <c r="I13">
        <v>100</v>
      </c>
      <c r="J13">
        <v>76.92</v>
      </c>
      <c r="K13">
        <v>61.54</v>
      </c>
      <c r="L13">
        <v>53.85</v>
      </c>
      <c r="M13">
        <v>23.08</v>
      </c>
      <c r="R13">
        <v>7.69</v>
      </c>
    </row>
    <row r="14" spans="1:22" x14ac:dyDescent="0.25">
      <c r="A14" t="s">
        <v>9</v>
      </c>
      <c r="B14" t="s">
        <v>45</v>
      </c>
      <c r="C14" t="s">
        <v>29</v>
      </c>
      <c r="D14" t="s">
        <v>22</v>
      </c>
      <c r="J14">
        <v>17</v>
      </c>
      <c r="K14">
        <v>14</v>
      </c>
      <c r="L14">
        <v>10</v>
      </c>
      <c r="M14">
        <v>9</v>
      </c>
      <c r="N14">
        <v>3</v>
      </c>
    </row>
    <row r="15" spans="1:22" x14ac:dyDescent="0.25">
      <c r="A15" t="s">
        <v>9</v>
      </c>
      <c r="B15" t="s">
        <v>45</v>
      </c>
      <c r="C15" t="s">
        <v>29</v>
      </c>
      <c r="D15" t="s">
        <v>23</v>
      </c>
      <c r="J15">
        <v>100</v>
      </c>
      <c r="K15">
        <v>82.35</v>
      </c>
      <c r="L15">
        <v>58.82</v>
      </c>
      <c r="M15">
        <v>52.94</v>
      </c>
      <c r="N15">
        <v>17.649999999999999</v>
      </c>
    </row>
    <row r="16" spans="1:22" x14ac:dyDescent="0.25">
      <c r="A16" t="s">
        <v>10</v>
      </c>
      <c r="B16" t="s">
        <v>45</v>
      </c>
      <c r="C16" t="s">
        <v>29</v>
      </c>
      <c r="D16" t="s">
        <v>22</v>
      </c>
      <c r="K16">
        <v>15</v>
      </c>
      <c r="L16">
        <v>8</v>
      </c>
      <c r="M16">
        <v>4</v>
      </c>
      <c r="N16">
        <v>4</v>
      </c>
      <c r="O16">
        <v>1</v>
      </c>
      <c r="P16">
        <v>1</v>
      </c>
    </row>
    <row r="17" spans="1:22" x14ac:dyDescent="0.25">
      <c r="A17" t="s">
        <v>10</v>
      </c>
      <c r="B17" t="s">
        <v>45</v>
      </c>
      <c r="C17" t="s">
        <v>29</v>
      </c>
      <c r="D17" t="s">
        <v>23</v>
      </c>
      <c r="K17">
        <v>100</v>
      </c>
      <c r="L17">
        <v>53.33</v>
      </c>
      <c r="M17">
        <v>26.67</v>
      </c>
      <c r="N17">
        <v>26.67</v>
      </c>
      <c r="O17">
        <v>6.67</v>
      </c>
      <c r="P17">
        <v>6.67</v>
      </c>
    </row>
    <row r="18" spans="1:22" x14ac:dyDescent="0.25">
      <c r="A18" t="s">
        <v>11</v>
      </c>
      <c r="B18" t="s">
        <v>45</v>
      </c>
      <c r="C18" t="s">
        <v>29</v>
      </c>
      <c r="D18" t="s">
        <v>22</v>
      </c>
      <c r="L18">
        <v>24</v>
      </c>
      <c r="M18">
        <v>15</v>
      </c>
      <c r="N18">
        <v>10</v>
      </c>
      <c r="O18">
        <v>9</v>
      </c>
      <c r="P18">
        <v>1</v>
      </c>
      <c r="Q18">
        <v>1</v>
      </c>
    </row>
    <row r="19" spans="1:22" x14ac:dyDescent="0.25">
      <c r="A19" t="s">
        <v>11</v>
      </c>
      <c r="B19" t="s">
        <v>45</v>
      </c>
      <c r="C19" t="s">
        <v>29</v>
      </c>
      <c r="D19" t="s">
        <v>23</v>
      </c>
      <c r="L19">
        <v>100</v>
      </c>
      <c r="M19">
        <v>62.5</v>
      </c>
      <c r="N19">
        <v>41.67</v>
      </c>
      <c r="O19">
        <v>37.5</v>
      </c>
      <c r="P19">
        <v>4.17</v>
      </c>
      <c r="Q19">
        <v>4.17</v>
      </c>
    </row>
    <row r="20" spans="1:22" x14ac:dyDescent="0.25">
      <c r="A20" t="s">
        <v>12</v>
      </c>
      <c r="B20" t="s">
        <v>45</v>
      </c>
      <c r="C20" t="s">
        <v>29</v>
      </c>
      <c r="D20" t="s">
        <v>22</v>
      </c>
      <c r="M20">
        <v>30</v>
      </c>
      <c r="N20">
        <v>21</v>
      </c>
      <c r="O20">
        <v>18</v>
      </c>
      <c r="P20">
        <v>14</v>
      </c>
      <c r="Q20">
        <v>7</v>
      </c>
      <c r="R20">
        <v>3</v>
      </c>
      <c r="S20">
        <v>2</v>
      </c>
      <c r="T20">
        <v>1</v>
      </c>
    </row>
    <row r="21" spans="1:22" x14ac:dyDescent="0.25">
      <c r="A21" t="s">
        <v>12</v>
      </c>
      <c r="B21" t="s">
        <v>45</v>
      </c>
      <c r="C21" t="s">
        <v>29</v>
      </c>
      <c r="D21" t="s">
        <v>23</v>
      </c>
      <c r="M21">
        <v>100</v>
      </c>
      <c r="N21">
        <v>70</v>
      </c>
      <c r="O21">
        <v>60</v>
      </c>
      <c r="P21">
        <v>46.67</v>
      </c>
      <c r="Q21">
        <v>23.33</v>
      </c>
      <c r="R21">
        <v>10</v>
      </c>
      <c r="S21">
        <v>6.67</v>
      </c>
      <c r="T21">
        <v>3.33</v>
      </c>
    </row>
    <row r="22" spans="1:22" x14ac:dyDescent="0.25">
      <c r="A22" t="s">
        <v>13</v>
      </c>
      <c r="B22" t="s">
        <v>45</v>
      </c>
      <c r="C22" t="s">
        <v>29</v>
      </c>
      <c r="D22" t="s">
        <v>22</v>
      </c>
      <c r="N22">
        <v>25</v>
      </c>
      <c r="O22">
        <v>19</v>
      </c>
      <c r="P22">
        <v>17</v>
      </c>
      <c r="Q22">
        <v>16</v>
      </c>
      <c r="R22">
        <v>5</v>
      </c>
      <c r="T22">
        <v>1</v>
      </c>
    </row>
    <row r="23" spans="1:22" x14ac:dyDescent="0.25">
      <c r="A23" t="s">
        <v>13</v>
      </c>
      <c r="B23" t="s">
        <v>45</v>
      </c>
      <c r="C23" t="s">
        <v>29</v>
      </c>
      <c r="D23" t="s">
        <v>23</v>
      </c>
      <c r="N23">
        <v>100</v>
      </c>
      <c r="O23">
        <v>76</v>
      </c>
      <c r="P23">
        <v>68</v>
      </c>
      <c r="Q23">
        <v>64</v>
      </c>
      <c r="R23">
        <v>20</v>
      </c>
      <c r="T23">
        <v>4</v>
      </c>
    </row>
    <row r="24" spans="1:22" x14ac:dyDescent="0.25">
      <c r="A24" t="s">
        <v>14</v>
      </c>
      <c r="B24" t="s">
        <v>45</v>
      </c>
      <c r="C24" t="s">
        <v>29</v>
      </c>
      <c r="D24" t="s">
        <v>22</v>
      </c>
      <c r="O24">
        <v>30</v>
      </c>
      <c r="P24">
        <v>19</v>
      </c>
      <c r="Q24">
        <v>13</v>
      </c>
      <c r="R24">
        <v>10</v>
      </c>
      <c r="S24">
        <v>6</v>
      </c>
      <c r="T24">
        <v>4</v>
      </c>
      <c r="U24">
        <v>2</v>
      </c>
      <c r="V24">
        <v>1</v>
      </c>
    </row>
    <row r="25" spans="1:22" x14ac:dyDescent="0.25">
      <c r="A25" t="s">
        <v>14</v>
      </c>
      <c r="B25" t="s">
        <v>45</v>
      </c>
      <c r="C25" t="s">
        <v>29</v>
      </c>
      <c r="D25" t="s">
        <v>23</v>
      </c>
      <c r="O25">
        <v>100</v>
      </c>
      <c r="P25">
        <v>63.33</v>
      </c>
      <c r="Q25">
        <v>43.33</v>
      </c>
      <c r="R25">
        <v>33.33</v>
      </c>
      <c r="S25">
        <v>20</v>
      </c>
      <c r="T25">
        <v>13.33</v>
      </c>
      <c r="U25">
        <v>6.67</v>
      </c>
      <c r="V25">
        <v>3.33</v>
      </c>
    </row>
    <row r="26" spans="1:22" x14ac:dyDescent="0.25">
      <c r="A26" t="s">
        <v>15</v>
      </c>
      <c r="B26" t="s">
        <v>45</v>
      </c>
      <c r="C26" t="s">
        <v>29</v>
      </c>
      <c r="D26" t="s">
        <v>22</v>
      </c>
      <c r="P26">
        <v>40</v>
      </c>
      <c r="Q26">
        <v>30</v>
      </c>
      <c r="R26">
        <v>25</v>
      </c>
      <c r="S26">
        <v>22</v>
      </c>
      <c r="T26">
        <v>8</v>
      </c>
      <c r="U26">
        <v>2</v>
      </c>
      <c r="V26">
        <v>1</v>
      </c>
    </row>
    <row r="27" spans="1:22" x14ac:dyDescent="0.25">
      <c r="A27" t="s">
        <v>15</v>
      </c>
      <c r="B27" t="s">
        <v>45</v>
      </c>
      <c r="C27" t="s">
        <v>29</v>
      </c>
      <c r="D27" t="s">
        <v>23</v>
      </c>
      <c r="P27">
        <v>100</v>
      </c>
      <c r="Q27">
        <v>75</v>
      </c>
      <c r="R27">
        <v>62.5</v>
      </c>
      <c r="S27">
        <v>55</v>
      </c>
      <c r="T27">
        <v>20</v>
      </c>
      <c r="U27">
        <v>5</v>
      </c>
      <c r="V27">
        <v>2.5</v>
      </c>
    </row>
    <row r="28" spans="1:22" x14ac:dyDescent="0.25">
      <c r="A28" t="s">
        <v>16</v>
      </c>
      <c r="B28" t="s">
        <v>45</v>
      </c>
      <c r="C28" t="s">
        <v>29</v>
      </c>
      <c r="D28" t="s">
        <v>22</v>
      </c>
      <c r="Q28">
        <v>24</v>
      </c>
      <c r="R28">
        <v>19</v>
      </c>
      <c r="S28">
        <v>16</v>
      </c>
      <c r="T28">
        <v>13</v>
      </c>
      <c r="U28">
        <v>1</v>
      </c>
    </row>
    <row r="29" spans="1:22" x14ac:dyDescent="0.25">
      <c r="A29" t="s">
        <v>16</v>
      </c>
      <c r="B29" t="s">
        <v>45</v>
      </c>
      <c r="C29" t="s">
        <v>29</v>
      </c>
      <c r="D29" t="s">
        <v>23</v>
      </c>
      <c r="Q29">
        <v>100</v>
      </c>
      <c r="R29">
        <v>79.17</v>
      </c>
      <c r="S29">
        <v>66.67</v>
      </c>
      <c r="T29">
        <v>54.17</v>
      </c>
      <c r="U29">
        <v>4.17</v>
      </c>
    </row>
    <row r="30" spans="1:22" x14ac:dyDescent="0.25">
      <c r="A30" t="s">
        <v>17</v>
      </c>
      <c r="B30" t="s">
        <v>45</v>
      </c>
      <c r="C30" t="s">
        <v>29</v>
      </c>
      <c r="D30" t="s">
        <v>22</v>
      </c>
      <c r="R30">
        <v>29</v>
      </c>
      <c r="S30">
        <v>21</v>
      </c>
      <c r="T30">
        <v>20</v>
      </c>
      <c r="U30">
        <v>17</v>
      </c>
      <c r="V30">
        <v>2</v>
      </c>
    </row>
    <row r="31" spans="1:22" x14ac:dyDescent="0.25">
      <c r="A31" t="s">
        <v>17</v>
      </c>
      <c r="B31" t="s">
        <v>45</v>
      </c>
      <c r="C31" t="s">
        <v>29</v>
      </c>
      <c r="D31" t="s">
        <v>23</v>
      </c>
      <c r="R31">
        <v>100</v>
      </c>
      <c r="S31">
        <v>72.41</v>
      </c>
      <c r="T31">
        <v>68.97</v>
      </c>
      <c r="U31">
        <v>58.62</v>
      </c>
      <c r="V31">
        <v>6.9</v>
      </c>
    </row>
    <row r="32" spans="1:22" x14ac:dyDescent="0.25">
      <c r="A32" t="s">
        <v>18</v>
      </c>
      <c r="B32" t="s">
        <v>45</v>
      </c>
      <c r="C32" t="s">
        <v>29</v>
      </c>
      <c r="D32" t="s">
        <v>22</v>
      </c>
      <c r="S32">
        <v>17</v>
      </c>
      <c r="T32">
        <v>16</v>
      </c>
      <c r="U32">
        <v>14</v>
      </c>
      <c r="V32">
        <v>13</v>
      </c>
    </row>
    <row r="33" spans="1:22" x14ac:dyDescent="0.25">
      <c r="A33" t="s">
        <v>18</v>
      </c>
      <c r="B33" t="s">
        <v>45</v>
      </c>
      <c r="C33" t="s">
        <v>29</v>
      </c>
      <c r="D33" t="s">
        <v>23</v>
      </c>
      <c r="S33">
        <v>100</v>
      </c>
      <c r="T33">
        <v>94.12</v>
      </c>
      <c r="U33">
        <v>82.35</v>
      </c>
      <c r="V33">
        <v>76.47</v>
      </c>
    </row>
    <row r="34" spans="1:22" x14ac:dyDescent="0.25">
      <c r="A34" t="s">
        <v>19</v>
      </c>
      <c r="B34" t="s">
        <v>45</v>
      </c>
      <c r="C34" t="s">
        <v>29</v>
      </c>
      <c r="D34" t="s">
        <v>22</v>
      </c>
      <c r="T34">
        <v>16</v>
      </c>
      <c r="U34">
        <v>12</v>
      </c>
      <c r="V34">
        <v>13</v>
      </c>
    </row>
    <row r="35" spans="1:22" x14ac:dyDescent="0.25">
      <c r="A35" t="s">
        <v>19</v>
      </c>
      <c r="B35" t="s">
        <v>45</v>
      </c>
      <c r="C35" t="s">
        <v>29</v>
      </c>
      <c r="D35" t="s">
        <v>23</v>
      </c>
      <c r="T35">
        <v>100</v>
      </c>
      <c r="U35">
        <v>75</v>
      </c>
      <c r="V35">
        <v>81.25</v>
      </c>
    </row>
    <row r="36" spans="1:22" x14ac:dyDescent="0.25">
      <c r="A36" t="s">
        <v>20</v>
      </c>
      <c r="B36" t="s">
        <v>45</v>
      </c>
      <c r="C36" t="s">
        <v>29</v>
      </c>
      <c r="D36" t="s">
        <v>22</v>
      </c>
      <c r="U36">
        <v>15</v>
      </c>
      <c r="V36">
        <v>11</v>
      </c>
    </row>
    <row r="37" spans="1:22" x14ac:dyDescent="0.25">
      <c r="A37" t="s">
        <v>20</v>
      </c>
      <c r="B37" t="s">
        <v>45</v>
      </c>
      <c r="C37" t="s">
        <v>29</v>
      </c>
      <c r="D37" t="s">
        <v>23</v>
      </c>
      <c r="U37">
        <v>100</v>
      </c>
      <c r="V37">
        <v>73.33</v>
      </c>
    </row>
    <row r="38" spans="1:22" x14ac:dyDescent="0.25">
      <c r="A38" t="s">
        <v>21</v>
      </c>
      <c r="B38" t="s">
        <v>45</v>
      </c>
      <c r="C38" t="s">
        <v>29</v>
      </c>
      <c r="D38" t="s">
        <v>22</v>
      </c>
      <c r="V38">
        <v>9</v>
      </c>
    </row>
    <row r="39" spans="1:22" x14ac:dyDescent="0.25">
      <c r="A39" t="s">
        <v>21</v>
      </c>
      <c r="B39" t="s">
        <v>45</v>
      </c>
      <c r="C39" t="s">
        <v>29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22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47</v>
      </c>
      <c r="C4" t="s">
        <v>27</v>
      </c>
      <c r="D4" t="s">
        <v>22</v>
      </c>
      <c r="E4">
        <v>8</v>
      </c>
      <c r="F4">
        <v>7</v>
      </c>
      <c r="G4">
        <v>5</v>
      </c>
      <c r="H4">
        <v>5</v>
      </c>
      <c r="I4">
        <v>4</v>
      </c>
      <c r="J4">
        <v>2</v>
      </c>
      <c r="K4">
        <v>2</v>
      </c>
      <c r="L4">
        <v>1</v>
      </c>
    </row>
    <row r="5" spans="1:22" x14ac:dyDescent="0.25">
      <c r="A5" t="s">
        <v>4</v>
      </c>
      <c r="B5" t="s">
        <v>47</v>
      </c>
      <c r="C5" t="s">
        <v>27</v>
      </c>
      <c r="D5" t="s">
        <v>23</v>
      </c>
      <c r="E5">
        <v>100</v>
      </c>
      <c r="F5">
        <v>87.5</v>
      </c>
      <c r="G5">
        <v>62.5</v>
      </c>
      <c r="H5">
        <v>62.5</v>
      </c>
      <c r="I5">
        <v>50</v>
      </c>
      <c r="J5">
        <v>25</v>
      </c>
      <c r="K5">
        <v>25</v>
      </c>
      <c r="L5">
        <v>12.5</v>
      </c>
    </row>
    <row r="6" spans="1:22" x14ac:dyDescent="0.25">
      <c r="A6" t="s">
        <v>5</v>
      </c>
      <c r="B6" t="s">
        <v>47</v>
      </c>
      <c r="C6" t="s">
        <v>27</v>
      </c>
      <c r="D6" t="s">
        <v>22</v>
      </c>
      <c r="F6">
        <v>13</v>
      </c>
      <c r="G6">
        <v>7</v>
      </c>
      <c r="H6">
        <v>6</v>
      </c>
      <c r="I6">
        <v>4</v>
      </c>
      <c r="J6">
        <v>3</v>
      </c>
      <c r="K6">
        <v>1</v>
      </c>
      <c r="L6">
        <v>1</v>
      </c>
      <c r="M6">
        <v>1</v>
      </c>
    </row>
    <row r="7" spans="1:22" x14ac:dyDescent="0.25">
      <c r="A7" t="s">
        <v>5</v>
      </c>
      <c r="B7" t="s">
        <v>47</v>
      </c>
      <c r="C7" t="s">
        <v>27</v>
      </c>
      <c r="D7" t="s">
        <v>23</v>
      </c>
      <c r="F7">
        <v>100</v>
      </c>
      <c r="G7">
        <v>53.85</v>
      </c>
      <c r="H7">
        <v>46.15</v>
      </c>
      <c r="I7">
        <v>30.77</v>
      </c>
      <c r="J7">
        <v>23.08</v>
      </c>
      <c r="K7">
        <v>7.69</v>
      </c>
      <c r="L7">
        <v>7.69</v>
      </c>
      <c r="M7">
        <v>7.69</v>
      </c>
    </row>
    <row r="8" spans="1:22" x14ac:dyDescent="0.25">
      <c r="A8" t="s">
        <v>6</v>
      </c>
      <c r="B8" t="s">
        <v>47</v>
      </c>
      <c r="C8" t="s">
        <v>27</v>
      </c>
      <c r="D8" t="s">
        <v>22</v>
      </c>
      <c r="G8">
        <v>8</v>
      </c>
      <c r="H8">
        <v>6</v>
      </c>
      <c r="I8">
        <v>5</v>
      </c>
      <c r="J8">
        <v>5</v>
      </c>
      <c r="K8">
        <v>4</v>
      </c>
      <c r="L8">
        <v>1</v>
      </c>
    </row>
    <row r="9" spans="1:22" x14ac:dyDescent="0.25">
      <c r="A9" t="s">
        <v>6</v>
      </c>
      <c r="B9" t="s">
        <v>47</v>
      </c>
      <c r="C9" t="s">
        <v>27</v>
      </c>
      <c r="D9" t="s">
        <v>23</v>
      </c>
      <c r="G9">
        <v>100</v>
      </c>
      <c r="H9">
        <v>75</v>
      </c>
      <c r="I9">
        <v>62.5</v>
      </c>
      <c r="J9">
        <v>62.5</v>
      </c>
      <c r="K9">
        <v>50</v>
      </c>
      <c r="L9">
        <v>12.5</v>
      </c>
    </row>
    <row r="10" spans="1:22" x14ac:dyDescent="0.25">
      <c r="A10" t="s">
        <v>7</v>
      </c>
      <c r="B10" t="s">
        <v>47</v>
      </c>
      <c r="C10" t="s">
        <v>27</v>
      </c>
      <c r="D10" t="s">
        <v>22</v>
      </c>
      <c r="H10">
        <v>9</v>
      </c>
      <c r="I10">
        <v>7</v>
      </c>
      <c r="J10">
        <v>6</v>
      </c>
      <c r="K10">
        <v>5</v>
      </c>
      <c r="L10">
        <v>5</v>
      </c>
      <c r="M10">
        <v>1</v>
      </c>
    </row>
    <row r="11" spans="1:22" x14ac:dyDescent="0.25">
      <c r="A11" t="s">
        <v>7</v>
      </c>
      <c r="B11" t="s">
        <v>47</v>
      </c>
      <c r="C11" t="s">
        <v>27</v>
      </c>
      <c r="D11" t="s">
        <v>23</v>
      </c>
      <c r="H11">
        <v>100</v>
      </c>
      <c r="I11">
        <v>77.78</v>
      </c>
      <c r="J11">
        <v>66.67</v>
      </c>
      <c r="K11">
        <v>55.56</v>
      </c>
      <c r="L11">
        <v>55.56</v>
      </c>
      <c r="M11">
        <v>11.11</v>
      </c>
    </row>
    <row r="12" spans="1:22" x14ac:dyDescent="0.25">
      <c r="A12" t="s">
        <v>8</v>
      </c>
      <c r="B12" t="s">
        <v>47</v>
      </c>
      <c r="C12" t="s">
        <v>27</v>
      </c>
      <c r="D12" t="s">
        <v>22</v>
      </c>
      <c r="I12">
        <v>19</v>
      </c>
      <c r="J12">
        <v>15</v>
      </c>
      <c r="K12">
        <v>14</v>
      </c>
      <c r="L12">
        <v>13</v>
      </c>
      <c r="M12">
        <v>11</v>
      </c>
      <c r="N12">
        <v>3</v>
      </c>
    </row>
    <row r="13" spans="1:22" x14ac:dyDescent="0.25">
      <c r="A13" t="s">
        <v>8</v>
      </c>
      <c r="B13" t="s">
        <v>47</v>
      </c>
      <c r="C13" t="s">
        <v>27</v>
      </c>
      <c r="D13" t="s">
        <v>23</v>
      </c>
      <c r="I13">
        <v>100</v>
      </c>
      <c r="J13">
        <v>78.95</v>
      </c>
      <c r="K13">
        <v>73.680000000000007</v>
      </c>
      <c r="L13">
        <v>68.42</v>
      </c>
      <c r="M13">
        <v>57.89</v>
      </c>
      <c r="N13">
        <v>15.79</v>
      </c>
    </row>
    <row r="14" spans="1:22" x14ac:dyDescent="0.25">
      <c r="A14" t="s">
        <v>9</v>
      </c>
      <c r="B14" t="s">
        <v>47</v>
      </c>
      <c r="C14" t="s">
        <v>27</v>
      </c>
      <c r="D14" t="s">
        <v>22</v>
      </c>
      <c r="J14">
        <v>26</v>
      </c>
      <c r="K14">
        <v>19</v>
      </c>
      <c r="L14">
        <v>16</v>
      </c>
      <c r="M14">
        <v>14</v>
      </c>
      <c r="N14">
        <v>10</v>
      </c>
      <c r="O14">
        <v>2</v>
      </c>
      <c r="S14">
        <v>1</v>
      </c>
      <c r="T14">
        <v>1</v>
      </c>
    </row>
    <row r="15" spans="1:22" x14ac:dyDescent="0.25">
      <c r="A15" t="s">
        <v>9</v>
      </c>
      <c r="B15" t="s">
        <v>47</v>
      </c>
      <c r="C15" t="s">
        <v>27</v>
      </c>
      <c r="D15" t="s">
        <v>23</v>
      </c>
      <c r="J15">
        <v>100</v>
      </c>
      <c r="K15">
        <v>73.08</v>
      </c>
      <c r="L15">
        <v>61.54</v>
      </c>
      <c r="M15">
        <v>53.85</v>
      </c>
      <c r="N15">
        <v>38.46</v>
      </c>
      <c r="O15">
        <v>7.69</v>
      </c>
      <c r="S15">
        <v>3.85</v>
      </c>
      <c r="T15">
        <v>3.85</v>
      </c>
    </row>
    <row r="16" spans="1:22" x14ac:dyDescent="0.25">
      <c r="A16" t="s">
        <v>10</v>
      </c>
      <c r="B16" t="s">
        <v>47</v>
      </c>
      <c r="C16" t="s">
        <v>27</v>
      </c>
      <c r="D16" t="s">
        <v>22</v>
      </c>
      <c r="K16">
        <v>25</v>
      </c>
      <c r="L16">
        <v>18</v>
      </c>
      <c r="M16">
        <v>14</v>
      </c>
      <c r="N16">
        <v>11</v>
      </c>
      <c r="O16">
        <v>9</v>
      </c>
      <c r="P16">
        <v>4</v>
      </c>
      <c r="Q16">
        <v>1</v>
      </c>
      <c r="R16">
        <v>2</v>
      </c>
    </row>
    <row r="17" spans="1:22" x14ac:dyDescent="0.25">
      <c r="A17" t="s">
        <v>10</v>
      </c>
      <c r="B17" t="s">
        <v>47</v>
      </c>
      <c r="C17" t="s">
        <v>27</v>
      </c>
      <c r="D17" t="s">
        <v>23</v>
      </c>
      <c r="K17">
        <v>100</v>
      </c>
      <c r="L17">
        <v>72</v>
      </c>
      <c r="M17">
        <v>56</v>
      </c>
      <c r="N17">
        <v>44</v>
      </c>
      <c r="O17">
        <v>36</v>
      </c>
      <c r="P17">
        <v>16</v>
      </c>
      <c r="Q17">
        <v>4</v>
      </c>
      <c r="R17">
        <v>8</v>
      </c>
    </row>
    <row r="18" spans="1:22" x14ac:dyDescent="0.25">
      <c r="A18" t="s">
        <v>11</v>
      </c>
      <c r="B18" t="s">
        <v>47</v>
      </c>
      <c r="C18" t="s">
        <v>27</v>
      </c>
      <c r="D18" t="s">
        <v>22</v>
      </c>
      <c r="L18">
        <v>19</v>
      </c>
      <c r="M18">
        <v>12</v>
      </c>
      <c r="N18">
        <v>9</v>
      </c>
      <c r="O18">
        <v>7</v>
      </c>
      <c r="P18">
        <v>6</v>
      </c>
      <c r="Q18">
        <v>3</v>
      </c>
    </row>
    <row r="19" spans="1:22" x14ac:dyDescent="0.25">
      <c r="A19" t="s">
        <v>11</v>
      </c>
      <c r="B19" t="s">
        <v>47</v>
      </c>
      <c r="C19" t="s">
        <v>27</v>
      </c>
      <c r="D19" t="s">
        <v>23</v>
      </c>
      <c r="L19">
        <v>100</v>
      </c>
      <c r="M19">
        <v>63.16</v>
      </c>
      <c r="N19">
        <v>47.37</v>
      </c>
      <c r="O19">
        <v>36.840000000000003</v>
      </c>
      <c r="P19">
        <v>31.58</v>
      </c>
      <c r="Q19">
        <v>15.79</v>
      </c>
    </row>
    <row r="20" spans="1:22" x14ac:dyDescent="0.25">
      <c r="A20" t="s">
        <v>12</v>
      </c>
      <c r="B20" t="s">
        <v>47</v>
      </c>
      <c r="C20" t="s">
        <v>27</v>
      </c>
      <c r="D20" t="s">
        <v>22</v>
      </c>
      <c r="M20">
        <v>29</v>
      </c>
      <c r="N20">
        <v>11</v>
      </c>
      <c r="O20">
        <v>8</v>
      </c>
      <c r="P20">
        <v>7</v>
      </c>
      <c r="Q20">
        <v>5</v>
      </c>
      <c r="R20">
        <v>2</v>
      </c>
    </row>
    <row r="21" spans="1:22" x14ac:dyDescent="0.25">
      <c r="A21" t="s">
        <v>12</v>
      </c>
      <c r="B21" t="s">
        <v>47</v>
      </c>
      <c r="C21" t="s">
        <v>27</v>
      </c>
      <c r="D21" t="s">
        <v>23</v>
      </c>
      <c r="M21">
        <v>100</v>
      </c>
      <c r="N21">
        <v>37.93</v>
      </c>
      <c r="O21">
        <v>27.59</v>
      </c>
      <c r="P21">
        <v>24.14</v>
      </c>
      <c r="Q21">
        <v>17.239999999999998</v>
      </c>
      <c r="R21">
        <v>6.9</v>
      </c>
    </row>
    <row r="22" spans="1:22" x14ac:dyDescent="0.25">
      <c r="A22" t="s">
        <v>13</v>
      </c>
      <c r="B22" t="s">
        <v>47</v>
      </c>
      <c r="C22" t="s">
        <v>27</v>
      </c>
      <c r="D22" t="s">
        <v>22</v>
      </c>
      <c r="N22">
        <v>24</v>
      </c>
      <c r="O22">
        <v>14</v>
      </c>
      <c r="P22">
        <v>9</v>
      </c>
      <c r="Q22">
        <v>8</v>
      </c>
      <c r="R22">
        <v>6</v>
      </c>
    </row>
    <row r="23" spans="1:22" x14ac:dyDescent="0.25">
      <c r="A23" t="s">
        <v>13</v>
      </c>
      <c r="B23" t="s">
        <v>47</v>
      </c>
      <c r="C23" t="s">
        <v>27</v>
      </c>
      <c r="D23" t="s">
        <v>23</v>
      </c>
      <c r="N23">
        <v>100</v>
      </c>
      <c r="O23">
        <v>58.33</v>
      </c>
      <c r="P23">
        <v>37.5</v>
      </c>
      <c r="Q23">
        <v>33.33</v>
      </c>
      <c r="R23">
        <v>25</v>
      </c>
    </row>
    <row r="24" spans="1:22" x14ac:dyDescent="0.25">
      <c r="A24" t="s">
        <v>14</v>
      </c>
      <c r="B24" t="s">
        <v>47</v>
      </c>
      <c r="C24" t="s">
        <v>27</v>
      </c>
      <c r="D24" t="s">
        <v>22</v>
      </c>
      <c r="O24">
        <v>20</v>
      </c>
      <c r="P24">
        <v>13</v>
      </c>
      <c r="Q24">
        <v>9</v>
      </c>
      <c r="R24">
        <v>5</v>
      </c>
      <c r="S24">
        <v>3</v>
      </c>
      <c r="T24">
        <v>1</v>
      </c>
      <c r="U24">
        <v>1</v>
      </c>
    </row>
    <row r="25" spans="1:22" x14ac:dyDescent="0.25">
      <c r="A25" t="s">
        <v>14</v>
      </c>
      <c r="B25" t="s">
        <v>47</v>
      </c>
      <c r="C25" t="s">
        <v>27</v>
      </c>
      <c r="D25" t="s">
        <v>23</v>
      </c>
      <c r="O25">
        <v>100</v>
      </c>
      <c r="P25">
        <v>65</v>
      </c>
      <c r="Q25">
        <v>45</v>
      </c>
      <c r="R25">
        <v>25</v>
      </c>
      <c r="S25">
        <v>15</v>
      </c>
      <c r="T25">
        <v>5</v>
      </c>
      <c r="U25">
        <v>5</v>
      </c>
    </row>
    <row r="26" spans="1:22" x14ac:dyDescent="0.25">
      <c r="A26" t="s">
        <v>15</v>
      </c>
      <c r="B26" t="s">
        <v>47</v>
      </c>
      <c r="C26" t="s">
        <v>27</v>
      </c>
      <c r="D26" t="s">
        <v>22</v>
      </c>
      <c r="P26">
        <v>26</v>
      </c>
      <c r="Q26">
        <v>19</v>
      </c>
      <c r="R26">
        <v>13</v>
      </c>
      <c r="S26">
        <v>9</v>
      </c>
      <c r="T26">
        <v>5</v>
      </c>
      <c r="V26">
        <v>1</v>
      </c>
    </row>
    <row r="27" spans="1:22" x14ac:dyDescent="0.25">
      <c r="A27" t="s">
        <v>15</v>
      </c>
      <c r="B27" t="s">
        <v>47</v>
      </c>
      <c r="C27" t="s">
        <v>27</v>
      </c>
      <c r="D27" t="s">
        <v>23</v>
      </c>
      <c r="P27">
        <v>100</v>
      </c>
      <c r="Q27">
        <v>73.08</v>
      </c>
      <c r="R27">
        <v>50</v>
      </c>
      <c r="S27">
        <v>34.619999999999997</v>
      </c>
      <c r="T27">
        <v>19.23</v>
      </c>
      <c r="V27">
        <v>3.85</v>
      </c>
    </row>
    <row r="28" spans="1:22" x14ac:dyDescent="0.25">
      <c r="A28" t="s">
        <v>16</v>
      </c>
      <c r="B28" t="s">
        <v>47</v>
      </c>
      <c r="C28" t="s">
        <v>27</v>
      </c>
      <c r="D28" t="s">
        <v>22</v>
      </c>
      <c r="Q28">
        <v>25</v>
      </c>
      <c r="R28">
        <v>13</v>
      </c>
      <c r="S28">
        <v>8</v>
      </c>
      <c r="T28">
        <v>8</v>
      </c>
      <c r="U28">
        <v>7</v>
      </c>
      <c r="V28">
        <v>3</v>
      </c>
    </row>
    <row r="29" spans="1:22" x14ac:dyDescent="0.25">
      <c r="A29" t="s">
        <v>16</v>
      </c>
      <c r="B29" t="s">
        <v>47</v>
      </c>
      <c r="C29" t="s">
        <v>27</v>
      </c>
      <c r="D29" t="s">
        <v>23</v>
      </c>
      <c r="Q29">
        <v>100</v>
      </c>
      <c r="R29">
        <v>52</v>
      </c>
      <c r="S29">
        <v>32</v>
      </c>
      <c r="T29">
        <v>32</v>
      </c>
      <c r="U29">
        <v>28</v>
      </c>
      <c r="V29">
        <v>12</v>
      </c>
    </row>
    <row r="30" spans="1:22" x14ac:dyDescent="0.25">
      <c r="A30" t="s">
        <v>17</v>
      </c>
      <c r="B30" t="s">
        <v>47</v>
      </c>
      <c r="C30" t="s">
        <v>27</v>
      </c>
      <c r="D30" t="s">
        <v>22</v>
      </c>
      <c r="R30">
        <v>18</v>
      </c>
      <c r="S30">
        <v>10</v>
      </c>
      <c r="T30">
        <v>7</v>
      </c>
      <c r="U30">
        <v>4</v>
      </c>
      <c r="V30">
        <v>4</v>
      </c>
    </row>
    <row r="31" spans="1:22" x14ac:dyDescent="0.25">
      <c r="A31" t="s">
        <v>17</v>
      </c>
      <c r="B31" t="s">
        <v>47</v>
      </c>
      <c r="C31" t="s">
        <v>27</v>
      </c>
      <c r="D31" t="s">
        <v>23</v>
      </c>
      <c r="R31">
        <v>100</v>
      </c>
      <c r="S31">
        <v>55.56</v>
      </c>
      <c r="T31">
        <v>38.89</v>
      </c>
      <c r="U31">
        <v>22.22</v>
      </c>
      <c r="V31">
        <v>22.22</v>
      </c>
    </row>
    <row r="32" spans="1:22" x14ac:dyDescent="0.25">
      <c r="A32" t="s">
        <v>18</v>
      </c>
      <c r="B32" t="s">
        <v>47</v>
      </c>
      <c r="C32" t="s">
        <v>27</v>
      </c>
      <c r="D32" t="s">
        <v>22</v>
      </c>
      <c r="S32">
        <v>18</v>
      </c>
      <c r="T32">
        <v>8</v>
      </c>
      <c r="U32">
        <v>6</v>
      </c>
      <c r="V32">
        <v>5</v>
      </c>
    </row>
    <row r="33" spans="1:22" x14ac:dyDescent="0.25">
      <c r="A33" t="s">
        <v>18</v>
      </c>
      <c r="B33" t="s">
        <v>47</v>
      </c>
      <c r="C33" t="s">
        <v>27</v>
      </c>
      <c r="D33" t="s">
        <v>23</v>
      </c>
      <c r="S33">
        <v>100</v>
      </c>
      <c r="T33">
        <v>44.44</v>
      </c>
      <c r="U33">
        <v>33.33</v>
      </c>
      <c r="V33">
        <v>27.78</v>
      </c>
    </row>
    <row r="34" spans="1:22" x14ac:dyDescent="0.25">
      <c r="A34" t="s">
        <v>19</v>
      </c>
      <c r="B34" t="s">
        <v>47</v>
      </c>
      <c r="C34" t="s">
        <v>27</v>
      </c>
      <c r="D34" t="s">
        <v>22</v>
      </c>
      <c r="T34">
        <v>7</v>
      </c>
      <c r="U34">
        <v>2</v>
      </c>
      <c r="V34">
        <v>2</v>
      </c>
    </row>
    <row r="35" spans="1:22" x14ac:dyDescent="0.25">
      <c r="A35" t="s">
        <v>19</v>
      </c>
      <c r="B35" t="s">
        <v>47</v>
      </c>
      <c r="C35" t="s">
        <v>27</v>
      </c>
      <c r="D35" t="s">
        <v>23</v>
      </c>
      <c r="T35">
        <v>100</v>
      </c>
      <c r="U35">
        <v>28.57</v>
      </c>
      <c r="V35">
        <v>28.57</v>
      </c>
    </row>
    <row r="36" spans="1:22" x14ac:dyDescent="0.25">
      <c r="A36" t="s">
        <v>20</v>
      </c>
      <c r="B36" t="s">
        <v>47</v>
      </c>
      <c r="C36" t="s">
        <v>27</v>
      </c>
      <c r="D36" t="s">
        <v>22</v>
      </c>
      <c r="U36">
        <v>20</v>
      </c>
      <c r="V36">
        <v>6</v>
      </c>
    </row>
    <row r="37" spans="1:22" x14ac:dyDescent="0.25">
      <c r="A37" t="s">
        <v>20</v>
      </c>
      <c r="B37" t="s">
        <v>47</v>
      </c>
      <c r="C37" t="s">
        <v>27</v>
      </c>
      <c r="D37" t="s">
        <v>23</v>
      </c>
      <c r="U37">
        <v>100</v>
      </c>
      <c r="V37">
        <v>30</v>
      </c>
    </row>
    <row r="38" spans="1:22" x14ac:dyDescent="0.25">
      <c r="A38" t="s">
        <v>21</v>
      </c>
      <c r="B38" t="s">
        <v>47</v>
      </c>
      <c r="C38" t="s">
        <v>27</v>
      </c>
      <c r="D38" t="s">
        <v>22</v>
      </c>
      <c r="V38">
        <v>12</v>
      </c>
    </row>
    <row r="39" spans="1:22" x14ac:dyDescent="0.25">
      <c r="A39" t="s">
        <v>21</v>
      </c>
      <c r="B39" t="s">
        <v>47</v>
      </c>
      <c r="C39" t="s">
        <v>27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22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62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47</v>
      </c>
      <c r="C4" t="s">
        <v>29</v>
      </c>
      <c r="D4" t="s">
        <v>22</v>
      </c>
      <c r="E4">
        <v>5</v>
      </c>
      <c r="F4">
        <v>3</v>
      </c>
      <c r="G4">
        <v>3</v>
      </c>
      <c r="H4">
        <v>2</v>
      </c>
      <c r="I4">
        <v>2</v>
      </c>
      <c r="J4">
        <v>1</v>
      </c>
    </row>
    <row r="5" spans="1:22" x14ac:dyDescent="0.25">
      <c r="A5" t="s">
        <v>4</v>
      </c>
      <c r="B5" t="s">
        <v>47</v>
      </c>
      <c r="C5" t="s">
        <v>29</v>
      </c>
      <c r="D5" t="s">
        <v>23</v>
      </c>
      <c r="E5">
        <v>100</v>
      </c>
      <c r="F5">
        <v>60</v>
      </c>
      <c r="G5">
        <v>60</v>
      </c>
      <c r="H5">
        <v>40</v>
      </c>
      <c r="I5">
        <v>40</v>
      </c>
      <c r="J5">
        <v>20</v>
      </c>
    </row>
    <row r="6" spans="1:22" x14ac:dyDescent="0.25">
      <c r="A6" t="s">
        <v>5</v>
      </c>
      <c r="B6" t="s">
        <v>47</v>
      </c>
      <c r="C6" t="s">
        <v>29</v>
      </c>
      <c r="D6" t="s">
        <v>22</v>
      </c>
      <c r="F6">
        <v>10</v>
      </c>
      <c r="G6">
        <v>5</v>
      </c>
      <c r="H6">
        <v>5</v>
      </c>
      <c r="I6">
        <v>4</v>
      </c>
      <c r="J6">
        <v>3</v>
      </c>
      <c r="K6">
        <v>1</v>
      </c>
    </row>
    <row r="7" spans="1:22" x14ac:dyDescent="0.25">
      <c r="A7" t="s">
        <v>5</v>
      </c>
      <c r="B7" t="s">
        <v>47</v>
      </c>
      <c r="C7" t="s">
        <v>29</v>
      </c>
      <c r="D7" t="s">
        <v>23</v>
      </c>
      <c r="F7">
        <v>100</v>
      </c>
      <c r="G7">
        <v>50</v>
      </c>
      <c r="H7">
        <v>50</v>
      </c>
      <c r="I7">
        <v>40</v>
      </c>
      <c r="J7">
        <v>30</v>
      </c>
      <c r="K7">
        <v>10</v>
      </c>
    </row>
    <row r="8" spans="1:22" x14ac:dyDescent="0.25">
      <c r="A8" t="s">
        <v>6</v>
      </c>
      <c r="B8" t="s">
        <v>47</v>
      </c>
      <c r="C8" t="s">
        <v>29</v>
      </c>
      <c r="D8" t="s">
        <v>22</v>
      </c>
      <c r="G8">
        <v>6</v>
      </c>
      <c r="H8">
        <v>3</v>
      </c>
      <c r="I8">
        <v>1</v>
      </c>
      <c r="K8">
        <v>1</v>
      </c>
      <c r="L8">
        <v>1</v>
      </c>
    </row>
    <row r="9" spans="1:22" x14ac:dyDescent="0.25">
      <c r="A9" t="s">
        <v>6</v>
      </c>
      <c r="B9" t="s">
        <v>47</v>
      </c>
      <c r="C9" t="s">
        <v>29</v>
      </c>
      <c r="D9" t="s">
        <v>23</v>
      </c>
      <c r="G9">
        <v>100</v>
      </c>
      <c r="H9">
        <v>50</v>
      </c>
      <c r="I9">
        <v>16.670000000000002</v>
      </c>
      <c r="K9">
        <v>16.670000000000002</v>
      </c>
      <c r="L9">
        <v>16.670000000000002</v>
      </c>
    </row>
    <row r="10" spans="1:22" x14ac:dyDescent="0.25">
      <c r="A10" t="s">
        <v>7</v>
      </c>
      <c r="B10" t="s">
        <v>47</v>
      </c>
      <c r="C10" t="s">
        <v>29</v>
      </c>
      <c r="D10" t="s">
        <v>22</v>
      </c>
      <c r="H10">
        <v>8</v>
      </c>
      <c r="I10">
        <v>7</v>
      </c>
      <c r="J10">
        <v>6</v>
      </c>
      <c r="K10">
        <v>6</v>
      </c>
      <c r="L10">
        <v>3</v>
      </c>
      <c r="M10">
        <v>1</v>
      </c>
      <c r="N10">
        <v>1</v>
      </c>
      <c r="O10">
        <v>1</v>
      </c>
    </row>
    <row r="11" spans="1:22" x14ac:dyDescent="0.25">
      <c r="A11" t="s">
        <v>7</v>
      </c>
      <c r="B11" t="s">
        <v>47</v>
      </c>
      <c r="C11" t="s">
        <v>29</v>
      </c>
      <c r="D11" t="s">
        <v>23</v>
      </c>
      <c r="H11">
        <v>100</v>
      </c>
      <c r="I11">
        <v>87.5</v>
      </c>
      <c r="J11">
        <v>75</v>
      </c>
      <c r="K11">
        <v>75</v>
      </c>
      <c r="L11">
        <v>37.5</v>
      </c>
      <c r="M11">
        <v>12.5</v>
      </c>
      <c r="N11">
        <v>12.5</v>
      </c>
      <c r="O11">
        <v>12.5</v>
      </c>
    </row>
    <row r="12" spans="1:22" x14ac:dyDescent="0.25">
      <c r="A12" t="s">
        <v>8</v>
      </c>
      <c r="B12" t="s">
        <v>47</v>
      </c>
      <c r="C12" t="s">
        <v>29</v>
      </c>
      <c r="D12" t="s">
        <v>22</v>
      </c>
      <c r="I12">
        <v>6</v>
      </c>
      <c r="J12">
        <v>2</v>
      </c>
      <c r="K12">
        <v>2</v>
      </c>
      <c r="L12">
        <v>1</v>
      </c>
      <c r="M12">
        <v>1</v>
      </c>
    </row>
    <row r="13" spans="1:22" x14ac:dyDescent="0.25">
      <c r="A13" t="s">
        <v>8</v>
      </c>
      <c r="B13" t="s">
        <v>47</v>
      </c>
      <c r="C13" t="s">
        <v>29</v>
      </c>
      <c r="D13" t="s">
        <v>23</v>
      </c>
      <c r="I13">
        <v>100</v>
      </c>
      <c r="J13">
        <v>33.33</v>
      </c>
      <c r="K13">
        <v>33.33</v>
      </c>
      <c r="L13">
        <v>16.670000000000002</v>
      </c>
      <c r="M13">
        <v>16.670000000000002</v>
      </c>
    </row>
    <row r="14" spans="1:22" x14ac:dyDescent="0.25">
      <c r="A14" t="s">
        <v>9</v>
      </c>
      <c r="B14" t="s">
        <v>47</v>
      </c>
      <c r="C14" t="s">
        <v>29</v>
      </c>
      <c r="D14" t="s">
        <v>22</v>
      </c>
      <c r="J14">
        <v>8</v>
      </c>
      <c r="K14">
        <v>6</v>
      </c>
      <c r="L14">
        <v>5</v>
      </c>
      <c r="M14">
        <v>5</v>
      </c>
      <c r="N14">
        <v>3</v>
      </c>
      <c r="O14">
        <v>2</v>
      </c>
      <c r="P14">
        <v>1</v>
      </c>
    </row>
    <row r="15" spans="1:22" x14ac:dyDescent="0.25">
      <c r="A15" t="s">
        <v>9</v>
      </c>
      <c r="B15" t="s">
        <v>47</v>
      </c>
      <c r="C15" t="s">
        <v>29</v>
      </c>
      <c r="D15" t="s">
        <v>23</v>
      </c>
      <c r="J15">
        <v>100</v>
      </c>
      <c r="K15">
        <v>75</v>
      </c>
      <c r="L15">
        <v>62.5</v>
      </c>
      <c r="M15">
        <v>62.5</v>
      </c>
      <c r="N15">
        <v>37.5</v>
      </c>
      <c r="O15">
        <v>25</v>
      </c>
      <c r="P15">
        <v>12.5</v>
      </c>
    </row>
    <row r="16" spans="1:22" x14ac:dyDescent="0.25">
      <c r="A16" t="s">
        <v>10</v>
      </c>
      <c r="B16" t="s">
        <v>47</v>
      </c>
      <c r="C16" t="s">
        <v>29</v>
      </c>
      <c r="D16" t="s">
        <v>22</v>
      </c>
      <c r="K16">
        <v>18</v>
      </c>
      <c r="L16">
        <v>13</v>
      </c>
      <c r="M16">
        <v>8</v>
      </c>
      <c r="N16">
        <v>6</v>
      </c>
      <c r="O16">
        <v>1</v>
      </c>
    </row>
    <row r="17" spans="1:22" x14ac:dyDescent="0.25">
      <c r="A17" t="s">
        <v>10</v>
      </c>
      <c r="B17" t="s">
        <v>47</v>
      </c>
      <c r="C17" t="s">
        <v>29</v>
      </c>
      <c r="D17" t="s">
        <v>23</v>
      </c>
      <c r="K17">
        <v>100</v>
      </c>
      <c r="L17">
        <v>72.22</v>
      </c>
      <c r="M17">
        <v>44.44</v>
      </c>
      <c r="N17">
        <v>33.33</v>
      </c>
      <c r="O17">
        <v>5.56</v>
      </c>
    </row>
    <row r="18" spans="1:22" x14ac:dyDescent="0.25">
      <c r="A18" t="s">
        <v>11</v>
      </c>
      <c r="B18" t="s">
        <v>47</v>
      </c>
      <c r="C18" t="s">
        <v>29</v>
      </c>
      <c r="D18" t="s">
        <v>22</v>
      </c>
      <c r="L18">
        <v>13</v>
      </c>
      <c r="M18">
        <v>8</v>
      </c>
      <c r="N18">
        <v>7</v>
      </c>
      <c r="O18">
        <v>7</v>
      </c>
      <c r="P18">
        <v>7</v>
      </c>
      <c r="Q18">
        <v>2</v>
      </c>
    </row>
    <row r="19" spans="1:22" x14ac:dyDescent="0.25">
      <c r="A19" t="s">
        <v>11</v>
      </c>
      <c r="B19" t="s">
        <v>47</v>
      </c>
      <c r="C19" t="s">
        <v>29</v>
      </c>
      <c r="D19" t="s">
        <v>23</v>
      </c>
      <c r="L19">
        <v>100</v>
      </c>
      <c r="M19">
        <v>61.54</v>
      </c>
      <c r="N19">
        <v>53.85</v>
      </c>
      <c r="O19">
        <v>53.85</v>
      </c>
      <c r="P19">
        <v>53.85</v>
      </c>
      <c r="Q19">
        <v>15.38</v>
      </c>
    </row>
    <row r="20" spans="1:22" x14ac:dyDescent="0.25">
      <c r="A20" t="s">
        <v>12</v>
      </c>
      <c r="B20" t="s">
        <v>47</v>
      </c>
      <c r="C20" t="s">
        <v>29</v>
      </c>
      <c r="D20" t="s">
        <v>22</v>
      </c>
      <c r="M20">
        <v>35</v>
      </c>
      <c r="N20">
        <v>23</v>
      </c>
      <c r="O20">
        <v>18</v>
      </c>
      <c r="P20">
        <v>15</v>
      </c>
      <c r="Q20">
        <v>8</v>
      </c>
      <c r="R20">
        <v>2</v>
      </c>
      <c r="S20">
        <v>1</v>
      </c>
      <c r="T20">
        <v>1</v>
      </c>
    </row>
    <row r="21" spans="1:22" x14ac:dyDescent="0.25">
      <c r="A21" t="s">
        <v>12</v>
      </c>
      <c r="B21" t="s">
        <v>47</v>
      </c>
      <c r="C21" t="s">
        <v>29</v>
      </c>
      <c r="D21" t="s">
        <v>23</v>
      </c>
      <c r="M21">
        <v>100</v>
      </c>
      <c r="N21">
        <v>65.709999999999994</v>
      </c>
      <c r="O21">
        <v>51.43</v>
      </c>
      <c r="P21">
        <v>42.86</v>
      </c>
      <c r="Q21">
        <v>22.86</v>
      </c>
      <c r="R21">
        <v>5.71</v>
      </c>
      <c r="S21">
        <v>2.86</v>
      </c>
      <c r="T21">
        <v>2.86</v>
      </c>
    </row>
    <row r="22" spans="1:22" x14ac:dyDescent="0.25">
      <c r="A22" t="s">
        <v>13</v>
      </c>
      <c r="B22" t="s">
        <v>47</v>
      </c>
      <c r="C22" t="s">
        <v>29</v>
      </c>
      <c r="D22" t="s">
        <v>22</v>
      </c>
      <c r="N22">
        <v>23</v>
      </c>
      <c r="O22">
        <v>17</v>
      </c>
      <c r="P22">
        <v>12</v>
      </c>
      <c r="Q22">
        <v>9</v>
      </c>
      <c r="R22">
        <v>4</v>
      </c>
      <c r="S22">
        <v>2</v>
      </c>
    </row>
    <row r="23" spans="1:22" x14ac:dyDescent="0.25">
      <c r="A23" t="s">
        <v>13</v>
      </c>
      <c r="B23" t="s">
        <v>47</v>
      </c>
      <c r="C23" t="s">
        <v>29</v>
      </c>
      <c r="D23" t="s">
        <v>23</v>
      </c>
      <c r="N23">
        <v>100</v>
      </c>
      <c r="O23">
        <v>73.91</v>
      </c>
      <c r="P23">
        <v>52.17</v>
      </c>
      <c r="Q23">
        <v>39.130000000000003</v>
      </c>
      <c r="R23">
        <v>17.39</v>
      </c>
      <c r="S23">
        <v>8.6999999999999993</v>
      </c>
    </row>
    <row r="24" spans="1:22" x14ac:dyDescent="0.25">
      <c r="A24" t="s">
        <v>14</v>
      </c>
      <c r="B24" t="s">
        <v>47</v>
      </c>
      <c r="C24" t="s">
        <v>29</v>
      </c>
      <c r="D24" t="s">
        <v>22</v>
      </c>
      <c r="O24">
        <v>14</v>
      </c>
      <c r="P24">
        <v>9</v>
      </c>
      <c r="Q24">
        <v>8</v>
      </c>
      <c r="R24">
        <v>7</v>
      </c>
      <c r="S24">
        <v>4</v>
      </c>
      <c r="T24">
        <v>1</v>
      </c>
      <c r="U24">
        <v>1</v>
      </c>
    </row>
    <row r="25" spans="1:22" x14ac:dyDescent="0.25">
      <c r="A25" t="s">
        <v>14</v>
      </c>
      <c r="B25" t="s">
        <v>47</v>
      </c>
      <c r="C25" t="s">
        <v>29</v>
      </c>
      <c r="D25" t="s">
        <v>23</v>
      </c>
      <c r="O25">
        <v>100</v>
      </c>
      <c r="P25">
        <v>64.290000000000006</v>
      </c>
      <c r="Q25">
        <v>57.14</v>
      </c>
      <c r="R25">
        <v>50</v>
      </c>
      <c r="S25">
        <v>28.57</v>
      </c>
      <c r="T25">
        <v>7.14</v>
      </c>
      <c r="U25">
        <v>7.14</v>
      </c>
    </row>
    <row r="26" spans="1:22" x14ac:dyDescent="0.25">
      <c r="A26" t="s">
        <v>15</v>
      </c>
      <c r="B26" t="s">
        <v>47</v>
      </c>
      <c r="C26" t="s">
        <v>29</v>
      </c>
      <c r="D26" t="s">
        <v>22</v>
      </c>
      <c r="P26">
        <v>20</v>
      </c>
      <c r="Q26">
        <v>15</v>
      </c>
      <c r="R26">
        <v>11</v>
      </c>
      <c r="S26">
        <v>10</v>
      </c>
      <c r="T26">
        <v>5</v>
      </c>
      <c r="U26">
        <v>2</v>
      </c>
      <c r="V26">
        <v>1</v>
      </c>
    </row>
    <row r="27" spans="1:22" x14ac:dyDescent="0.25">
      <c r="A27" t="s">
        <v>15</v>
      </c>
      <c r="B27" t="s">
        <v>47</v>
      </c>
      <c r="C27" t="s">
        <v>29</v>
      </c>
      <c r="D27" t="s">
        <v>23</v>
      </c>
      <c r="P27">
        <v>100</v>
      </c>
      <c r="Q27">
        <v>75</v>
      </c>
      <c r="R27">
        <v>55</v>
      </c>
      <c r="S27">
        <v>50</v>
      </c>
      <c r="T27">
        <v>25</v>
      </c>
      <c r="U27">
        <v>10</v>
      </c>
      <c r="V27">
        <v>5</v>
      </c>
    </row>
    <row r="28" spans="1:22" x14ac:dyDescent="0.25">
      <c r="A28" t="s">
        <v>16</v>
      </c>
      <c r="B28" t="s">
        <v>47</v>
      </c>
      <c r="C28" t="s">
        <v>29</v>
      </c>
      <c r="D28" t="s">
        <v>22</v>
      </c>
      <c r="Q28">
        <v>17</v>
      </c>
      <c r="R28">
        <v>16</v>
      </c>
      <c r="S28">
        <v>11</v>
      </c>
      <c r="T28">
        <v>9</v>
      </c>
      <c r="U28">
        <v>3</v>
      </c>
      <c r="V28">
        <v>2</v>
      </c>
    </row>
    <row r="29" spans="1:22" x14ac:dyDescent="0.25">
      <c r="A29" t="s">
        <v>16</v>
      </c>
      <c r="B29" t="s">
        <v>47</v>
      </c>
      <c r="C29" t="s">
        <v>29</v>
      </c>
      <c r="D29" t="s">
        <v>23</v>
      </c>
      <c r="Q29">
        <v>100</v>
      </c>
      <c r="R29">
        <v>94.12</v>
      </c>
      <c r="S29">
        <v>64.709999999999994</v>
      </c>
      <c r="T29">
        <v>52.94</v>
      </c>
      <c r="U29">
        <v>17.649999999999999</v>
      </c>
      <c r="V29">
        <v>11.76</v>
      </c>
    </row>
    <row r="30" spans="1:22" x14ac:dyDescent="0.25">
      <c r="A30" t="s">
        <v>17</v>
      </c>
      <c r="B30" t="s">
        <v>47</v>
      </c>
      <c r="C30" t="s">
        <v>29</v>
      </c>
      <c r="D30" t="s">
        <v>22</v>
      </c>
      <c r="R30">
        <v>15</v>
      </c>
      <c r="S30">
        <v>13</v>
      </c>
      <c r="T30">
        <v>10</v>
      </c>
      <c r="U30">
        <v>9</v>
      </c>
      <c r="V30">
        <v>3</v>
      </c>
    </row>
    <row r="31" spans="1:22" x14ac:dyDescent="0.25">
      <c r="A31" t="s">
        <v>17</v>
      </c>
      <c r="B31" t="s">
        <v>47</v>
      </c>
      <c r="C31" t="s">
        <v>29</v>
      </c>
      <c r="D31" t="s">
        <v>23</v>
      </c>
      <c r="R31">
        <v>100</v>
      </c>
      <c r="S31">
        <v>86.67</v>
      </c>
      <c r="T31">
        <v>66.67</v>
      </c>
      <c r="U31">
        <v>60</v>
      </c>
      <c r="V31">
        <v>20</v>
      </c>
    </row>
    <row r="32" spans="1:22" x14ac:dyDescent="0.25">
      <c r="A32" t="s">
        <v>18</v>
      </c>
      <c r="B32" t="s">
        <v>47</v>
      </c>
      <c r="C32" t="s">
        <v>29</v>
      </c>
      <c r="D32" t="s">
        <v>22</v>
      </c>
      <c r="S32">
        <v>11</v>
      </c>
      <c r="T32">
        <v>7</v>
      </c>
      <c r="U32">
        <v>4</v>
      </c>
      <c r="V32">
        <v>2</v>
      </c>
    </row>
    <row r="33" spans="1:22" x14ac:dyDescent="0.25">
      <c r="A33" t="s">
        <v>18</v>
      </c>
      <c r="B33" t="s">
        <v>47</v>
      </c>
      <c r="C33" t="s">
        <v>29</v>
      </c>
      <c r="D33" t="s">
        <v>23</v>
      </c>
      <c r="S33">
        <v>100</v>
      </c>
      <c r="T33">
        <v>63.64</v>
      </c>
      <c r="U33">
        <v>36.36</v>
      </c>
      <c r="V33">
        <v>18.18</v>
      </c>
    </row>
    <row r="34" spans="1:22" x14ac:dyDescent="0.25">
      <c r="A34" t="s">
        <v>19</v>
      </c>
      <c r="B34" t="s">
        <v>47</v>
      </c>
      <c r="C34" t="s">
        <v>29</v>
      </c>
      <c r="D34" t="s">
        <v>22</v>
      </c>
      <c r="T34">
        <v>9</v>
      </c>
      <c r="U34">
        <v>9</v>
      </c>
      <c r="V34">
        <v>6</v>
      </c>
    </row>
    <row r="35" spans="1:22" x14ac:dyDescent="0.25">
      <c r="A35" t="s">
        <v>19</v>
      </c>
      <c r="B35" t="s">
        <v>47</v>
      </c>
      <c r="C35" t="s">
        <v>29</v>
      </c>
      <c r="D35" t="s">
        <v>23</v>
      </c>
      <c r="T35">
        <v>100</v>
      </c>
      <c r="U35">
        <v>100</v>
      </c>
      <c r="V35">
        <v>66.67</v>
      </c>
    </row>
    <row r="36" spans="1:22" x14ac:dyDescent="0.25">
      <c r="A36" t="s">
        <v>20</v>
      </c>
      <c r="B36" t="s">
        <v>47</v>
      </c>
      <c r="C36" t="s">
        <v>29</v>
      </c>
      <c r="D36" t="s">
        <v>22</v>
      </c>
      <c r="U36">
        <v>11</v>
      </c>
      <c r="V36">
        <v>7</v>
      </c>
    </row>
    <row r="37" spans="1:22" x14ac:dyDescent="0.25">
      <c r="A37" t="s">
        <v>20</v>
      </c>
      <c r="B37" t="s">
        <v>47</v>
      </c>
      <c r="C37" t="s">
        <v>29</v>
      </c>
      <c r="D37" t="s">
        <v>23</v>
      </c>
      <c r="U37">
        <v>100</v>
      </c>
      <c r="V37">
        <v>63.64</v>
      </c>
    </row>
    <row r="38" spans="1:22" x14ac:dyDescent="0.25">
      <c r="A38" t="s">
        <v>21</v>
      </c>
      <c r="B38" t="s">
        <v>47</v>
      </c>
      <c r="C38" t="s">
        <v>29</v>
      </c>
      <c r="D38" t="s">
        <v>22</v>
      </c>
      <c r="V38">
        <v>6</v>
      </c>
    </row>
    <row r="39" spans="1:22" x14ac:dyDescent="0.25">
      <c r="A39" t="s">
        <v>21</v>
      </c>
      <c r="B39" t="s">
        <v>47</v>
      </c>
      <c r="C39" t="s">
        <v>29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30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49</v>
      </c>
      <c r="C4" t="s">
        <v>27</v>
      </c>
      <c r="D4" t="s">
        <v>22</v>
      </c>
      <c r="E4">
        <v>7</v>
      </c>
      <c r="F4">
        <v>6</v>
      </c>
      <c r="G4">
        <v>2</v>
      </c>
      <c r="H4">
        <v>2</v>
      </c>
      <c r="I4">
        <v>1</v>
      </c>
      <c r="J4">
        <v>1</v>
      </c>
      <c r="K4">
        <v>1</v>
      </c>
    </row>
    <row r="5" spans="1:22" x14ac:dyDescent="0.25">
      <c r="A5" t="s">
        <v>4</v>
      </c>
      <c r="B5" t="s">
        <v>49</v>
      </c>
      <c r="C5" t="s">
        <v>27</v>
      </c>
      <c r="D5" t="s">
        <v>23</v>
      </c>
      <c r="E5">
        <v>100</v>
      </c>
      <c r="F5">
        <v>85.71</v>
      </c>
      <c r="G5">
        <v>28.57</v>
      </c>
      <c r="H5">
        <v>28.57</v>
      </c>
      <c r="I5">
        <v>14.29</v>
      </c>
      <c r="J5">
        <v>14.29</v>
      </c>
      <c r="K5">
        <v>14.29</v>
      </c>
    </row>
    <row r="6" spans="1:22" x14ac:dyDescent="0.25">
      <c r="A6" t="s">
        <v>5</v>
      </c>
      <c r="B6" t="s">
        <v>49</v>
      </c>
      <c r="C6" t="s">
        <v>27</v>
      </c>
      <c r="D6" t="s">
        <v>22</v>
      </c>
      <c r="F6">
        <v>7</v>
      </c>
      <c r="G6">
        <v>5</v>
      </c>
      <c r="H6">
        <v>5</v>
      </c>
      <c r="I6">
        <v>5</v>
      </c>
      <c r="J6">
        <v>5</v>
      </c>
      <c r="K6">
        <v>2</v>
      </c>
      <c r="L6">
        <v>1</v>
      </c>
    </row>
    <row r="7" spans="1:22" x14ac:dyDescent="0.25">
      <c r="A7" t="s">
        <v>5</v>
      </c>
      <c r="B7" t="s">
        <v>49</v>
      </c>
      <c r="C7" t="s">
        <v>27</v>
      </c>
      <c r="D7" t="s">
        <v>23</v>
      </c>
      <c r="F7">
        <v>100</v>
      </c>
      <c r="G7">
        <v>71.430000000000007</v>
      </c>
      <c r="H7">
        <v>71.430000000000007</v>
      </c>
      <c r="I7">
        <v>71.430000000000007</v>
      </c>
      <c r="J7">
        <v>71.430000000000007</v>
      </c>
      <c r="K7">
        <v>28.57</v>
      </c>
      <c r="L7">
        <v>14.29</v>
      </c>
    </row>
    <row r="8" spans="1:22" x14ac:dyDescent="0.25">
      <c r="A8" t="s">
        <v>6</v>
      </c>
      <c r="B8" t="s">
        <v>49</v>
      </c>
      <c r="C8" t="s">
        <v>27</v>
      </c>
      <c r="D8" t="s">
        <v>22</v>
      </c>
      <c r="G8">
        <v>5</v>
      </c>
      <c r="H8">
        <v>4</v>
      </c>
      <c r="I8">
        <v>3</v>
      </c>
      <c r="J8">
        <v>3</v>
      </c>
      <c r="K8">
        <v>3</v>
      </c>
      <c r="L8">
        <v>1</v>
      </c>
    </row>
    <row r="9" spans="1:22" x14ac:dyDescent="0.25">
      <c r="A9" t="s">
        <v>6</v>
      </c>
      <c r="B9" t="s">
        <v>49</v>
      </c>
      <c r="C9" t="s">
        <v>27</v>
      </c>
      <c r="D9" t="s">
        <v>23</v>
      </c>
      <c r="G9">
        <v>100</v>
      </c>
      <c r="H9">
        <v>80</v>
      </c>
      <c r="I9">
        <v>60</v>
      </c>
      <c r="J9">
        <v>60</v>
      </c>
      <c r="K9">
        <v>60</v>
      </c>
      <c r="L9">
        <v>20</v>
      </c>
    </row>
    <row r="10" spans="1:22" x14ac:dyDescent="0.25">
      <c r="A10" t="s">
        <v>7</v>
      </c>
      <c r="B10" t="s">
        <v>49</v>
      </c>
      <c r="C10" t="s">
        <v>27</v>
      </c>
      <c r="D10" t="s">
        <v>22</v>
      </c>
      <c r="H10">
        <v>7</v>
      </c>
      <c r="I10">
        <v>4</v>
      </c>
      <c r="J10">
        <v>2</v>
      </c>
      <c r="K10">
        <v>2</v>
      </c>
      <c r="L10">
        <v>2</v>
      </c>
      <c r="M10">
        <v>1</v>
      </c>
    </row>
    <row r="11" spans="1:22" x14ac:dyDescent="0.25">
      <c r="A11" t="s">
        <v>7</v>
      </c>
      <c r="B11" t="s">
        <v>49</v>
      </c>
      <c r="C11" t="s">
        <v>27</v>
      </c>
      <c r="D11" t="s">
        <v>23</v>
      </c>
      <c r="H11">
        <v>100</v>
      </c>
      <c r="I11">
        <v>57.14</v>
      </c>
      <c r="J11">
        <v>28.57</v>
      </c>
      <c r="K11">
        <v>28.57</v>
      </c>
      <c r="L11">
        <v>28.57</v>
      </c>
      <c r="M11">
        <v>14.29</v>
      </c>
    </row>
    <row r="12" spans="1:22" x14ac:dyDescent="0.25">
      <c r="A12" t="s">
        <v>8</v>
      </c>
      <c r="B12" t="s">
        <v>49</v>
      </c>
      <c r="C12" t="s">
        <v>27</v>
      </c>
      <c r="D12" t="s">
        <v>22</v>
      </c>
      <c r="I12">
        <v>4</v>
      </c>
      <c r="J12">
        <v>3</v>
      </c>
      <c r="K12">
        <v>2</v>
      </c>
      <c r="L12">
        <v>2</v>
      </c>
      <c r="M12">
        <v>2</v>
      </c>
      <c r="N12">
        <v>1</v>
      </c>
      <c r="O12">
        <v>1</v>
      </c>
    </row>
    <row r="13" spans="1:22" x14ac:dyDescent="0.25">
      <c r="A13" t="s">
        <v>8</v>
      </c>
      <c r="B13" t="s">
        <v>49</v>
      </c>
      <c r="C13" t="s">
        <v>27</v>
      </c>
      <c r="D13" t="s">
        <v>23</v>
      </c>
      <c r="I13">
        <v>100</v>
      </c>
      <c r="J13">
        <v>75</v>
      </c>
      <c r="K13">
        <v>50</v>
      </c>
      <c r="L13">
        <v>50</v>
      </c>
      <c r="M13">
        <v>50</v>
      </c>
      <c r="N13">
        <v>25</v>
      </c>
      <c r="O13">
        <v>25</v>
      </c>
    </row>
    <row r="14" spans="1:22" x14ac:dyDescent="0.25">
      <c r="A14" t="s">
        <v>9</v>
      </c>
      <c r="B14" t="s">
        <v>49</v>
      </c>
      <c r="C14" t="s">
        <v>27</v>
      </c>
      <c r="D14" t="s">
        <v>22</v>
      </c>
      <c r="J14">
        <v>8</v>
      </c>
      <c r="K14">
        <v>4</v>
      </c>
      <c r="L14">
        <v>3</v>
      </c>
      <c r="M14">
        <v>2</v>
      </c>
    </row>
    <row r="15" spans="1:22" x14ac:dyDescent="0.25">
      <c r="A15" t="s">
        <v>9</v>
      </c>
      <c r="B15" t="s">
        <v>49</v>
      </c>
      <c r="C15" t="s">
        <v>27</v>
      </c>
      <c r="D15" t="s">
        <v>23</v>
      </c>
      <c r="J15">
        <v>100</v>
      </c>
      <c r="K15">
        <v>50</v>
      </c>
      <c r="L15">
        <v>37.5</v>
      </c>
      <c r="M15">
        <v>25</v>
      </c>
    </row>
    <row r="16" spans="1:22" x14ac:dyDescent="0.25">
      <c r="A16" t="s">
        <v>10</v>
      </c>
      <c r="B16" t="s">
        <v>49</v>
      </c>
      <c r="C16" t="s">
        <v>27</v>
      </c>
      <c r="D16" t="s">
        <v>22</v>
      </c>
      <c r="K16">
        <v>7</v>
      </c>
      <c r="L16">
        <v>4</v>
      </c>
      <c r="M16">
        <v>3</v>
      </c>
      <c r="N16">
        <v>3</v>
      </c>
      <c r="O16">
        <v>1</v>
      </c>
    </row>
    <row r="17" spans="1:22" x14ac:dyDescent="0.25">
      <c r="A17" t="s">
        <v>10</v>
      </c>
      <c r="B17" t="s">
        <v>49</v>
      </c>
      <c r="C17" t="s">
        <v>27</v>
      </c>
      <c r="D17" t="s">
        <v>23</v>
      </c>
      <c r="K17">
        <v>100</v>
      </c>
      <c r="L17">
        <v>57.14</v>
      </c>
      <c r="M17">
        <v>42.86</v>
      </c>
      <c r="N17">
        <v>42.86</v>
      </c>
      <c r="O17">
        <v>14.29</v>
      </c>
    </row>
    <row r="18" spans="1:22" x14ac:dyDescent="0.25">
      <c r="A18" t="s">
        <v>11</v>
      </c>
      <c r="B18" t="s">
        <v>49</v>
      </c>
      <c r="C18" t="s">
        <v>27</v>
      </c>
      <c r="D18" t="s">
        <v>22</v>
      </c>
      <c r="L18">
        <v>9</v>
      </c>
      <c r="M18">
        <v>5</v>
      </c>
      <c r="N18">
        <v>4</v>
      </c>
      <c r="O18">
        <v>3</v>
      </c>
    </row>
    <row r="19" spans="1:22" x14ac:dyDescent="0.25">
      <c r="A19" t="s">
        <v>11</v>
      </c>
      <c r="B19" t="s">
        <v>49</v>
      </c>
      <c r="C19" t="s">
        <v>27</v>
      </c>
      <c r="D19" t="s">
        <v>23</v>
      </c>
      <c r="L19">
        <v>100</v>
      </c>
      <c r="M19">
        <v>55.56</v>
      </c>
      <c r="N19">
        <v>44.44</v>
      </c>
      <c r="O19">
        <v>33.33</v>
      </c>
    </row>
    <row r="20" spans="1:22" x14ac:dyDescent="0.25">
      <c r="A20" t="s">
        <v>12</v>
      </c>
      <c r="B20" t="s">
        <v>49</v>
      </c>
      <c r="C20" t="s">
        <v>27</v>
      </c>
      <c r="D20" t="s">
        <v>22</v>
      </c>
      <c r="M20">
        <v>8</v>
      </c>
      <c r="N20">
        <v>5</v>
      </c>
      <c r="O20">
        <v>3</v>
      </c>
      <c r="P20">
        <v>3</v>
      </c>
      <c r="Q20">
        <v>1</v>
      </c>
      <c r="R20">
        <v>1</v>
      </c>
      <c r="V20">
        <v>1</v>
      </c>
    </row>
    <row r="21" spans="1:22" x14ac:dyDescent="0.25">
      <c r="A21" t="s">
        <v>12</v>
      </c>
      <c r="B21" t="s">
        <v>49</v>
      </c>
      <c r="C21" t="s">
        <v>27</v>
      </c>
      <c r="D21" t="s">
        <v>23</v>
      </c>
      <c r="M21">
        <v>100</v>
      </c>
      <c r="N21">
        <v>62.5</v>
      </c>
      <c r="O21">
        <v>37.5</v>
      </c>
      <c r="P21">
        <v>37.5</v>
      </c>
      <c r="Q21">
        <v>12.5</v>
      </c>
      <c r="R21">
        <v>12.5</v>
      </c>
      <c r="V21">
        <v>12.5</v>
      </c>
    </row>
    <row r="22" spans="1:22" x14ac:dyDescent="0.25">
      <c r="A22" t="s">
        <v>13</v>
      </c>
      <c r="B22" t="s">
        <v>49</v>
      </c>
      <c r="C22" t="s">
        <v>27</v>
      </c>
      <c r="D22" t="s">
        <v>22</v>
      </c>
      <c r="N22">
        <v>7</v>
      </c>
      <c r="O22">
        <v>4</v>
      </c>
      <c r="P22">
        <v>3</v>
      </c>
      <c r="Q22">
        <v>2</v>
      </c>
      <c r="R22">
        <v>1</v>
      </c>
      <c r="S22">
        <v>1</v>
      </c>
    </row>
    <row r="23" spans="1:22" x14ac:dyDescent="0.25">
      <c r="A23" t="s">
        <v>13</v>
      </c>
      <c r="B23" t="s">
        <v>49</v>
      </c>
      <c r="C23" t="s">
        <v>27</v>
      </c>
      <c r="D23" t="s">
        <v>23</v>
      </c>
      <c r="N23">
        <v>100</v>
      </c>
      <c r="O23">
        <v>57.14</v>
      </c>
      <c r="P23">
        <v>42.86</v>
      </c>
      <c r="Q23">
        <v>28.57</v>
      </c>
      <c r="R23">
        <v>14.29</v>
      </c>
      <c r="S23">
        <v>14.29</v>
      </c>
    </row>
    <row r="24" spans="1:22" x14ac:dyDescent="0.25">
      <c r="A24" t="s">
        <v>14</v>
      </c>
      <c r="B24" t="s">
        <v>49</v>
      </c>
      <c r="C24" t="s">
        <v>27</v>
      </c>
      <c r="D24" t="s">
        <v>22</v>
      </c>
      <c r="O24">
        <v>3</v>
      </c>
      <c r="P24">
        <v>3</v>
      </c>
      <c r="Q24">
        <v>2</v>
      </c>
      <c r="R24">
        <v>2</v>
      </c>
      <c r="S24">
        <v>2</v>
      </c>
    </row>
    <row r="25" spans="1:22" x14ac:dyDescent="0.25">
      <c r="A25" t="s">
        <v>14</v>
      </c>
      <c r="B25" t="s">
        <v>49</v>
      </c>
      <c r="C25" t="s">
        <v>27</v>
      </c>
      <c r="D25" t="s">
        <v>23</v>
      </c>
      <c r="O25">
        <v>100</v>
      </c>
      <c r="P25">
        <v>100</v>
      </c>
      <c r="Q25">
        <v>66.67</v>
      </c>
      <c r="R25">
        <v>66.67</v>
      </c>
      <c r="S25">
        <v>66.67</v>
      </c>
    </row>
    <row r="26" spans="1:22" x14ac:dyDescent="0.25">
      <c r="A26" t="s">
        <v>15</v>
      </c>
      <c r="B26" t="s">
        <v>49</v>
      </c>
      <c r="C26" t="s">
        <v>27</v>
      </c>
      <c r="D26" t="s">
        <v>22</v>
      </c>
      <c r="P26">
        <v>4</v>
      </c>
      <c r="Q26">
        <v>4</v>
      </c>
      <c r="R26">
        <v>3</v>
      </c>
      <c r="S26">
        <v>3</v>
      </c>
      <c r="T26">
        <v>2</v>
      </c>
      <c r="U26">
        <v>1</v>
      </c>
      <c r="V26">
        <v>1</v>
      </c>
    </row>
    <row r="27" spans="1:22" x14ac:dyDescent="0.25">
      <c r="A27" t="s">
        <v>15</v>
      </c>
      <c r="B27" t="s">
        <v>49</v>
      </c>
      <c r="C27" t="s">
        <v>27</v>
      </c>
      <c r="D27" t="s">
        <v>23</v>
      </c>
      <c r="P27">
        <v>100</v>
      </c>
      <c r="Q27">
        <v>100</v>
      </c>
      <c r="R27">
        <v>75</v>
      </c>
      <c r="S27">
        <v>75</v>
      </c>
      <c r="T27">
        <v>50</v>
      </c>
      <c r="U27">
        <v>25</v>
      </c>
      <c r="V27">
        <v>25</v>
      </c>
    </row>
    <row r="28" spans="1:22" x14ac:dyDescent="0.25">
      <c r="A28" t="s">
        <v>16</v>
      </c>
      <c r="B28" t="s">
        <v>49</v>
      </c>
      <c r="C28" t="s">
        <v>27</v>
      </c>
      <c r="D28" t="s">
        <v>22</v>
      </c>
      <c r="Q28">
        <v>7</v>
      </c>
      <c r="R28">
        <v>3</v>
      </c>
      <c r="S28">
        <v>4</v>
      </c>
      <c r="T28">
        <v>4</v>
      </c>
      <c r="U28">
        <v>1</v>
      </c>
    </row>
    <row r="29" spans="1:22" x14ac:dyDescent="0.25">
      <c r="A29" t="s">
        <v>16</v>
      </c>
      <c r="B29" t="s">
        <v>49</v>
      </c>
      <c r="C29" t="s">
        <v>27</v>
      </c>
      <c r="D29" t="s">
        <v>23</v>
      </c>
      <c r="Q29">
        <v>100</v>
      </c>
      <c r="R29">
        <v>42.86</v>
      </c>
      <c r="S29">
        <v>57.14</v>
      </c>
      <c r="T29">
        <v>57.14</v>
      </c>
      <c r="U29">
        <v>14.29</v>
      </c>
    </row>
    <row r="30" spans="1:22" x14ac:dyDescent="0.25">
      <c r="A30" t="s">
        <v>17</v>
      </c>
      <c r="B30" t="s">
        <v>49</v>
      </c>
      <c r="C30" t="s">
        <v>27</v>
      </c>
      <c r="D30" t="s">
        <v>22</v>
      </c>
      <c r="R30">
        <v>5</v>
      </c>
      <c r="S30">
        <v>3</v>
      </c>
      <c r="T30">
        <v>3</v>
      </c>
      <c r="U30">
        <v>3</v>
      </c>
      <c r="V30">
        <v>2</v>
      </c>
    </row>
    <row r="31" spans="1:22" x14ac:dyDescent="0.25">
      <c r="A31" t="s">
        <v>17</v>
      </c>
      <c r="B31" t="s">
        <v>49</v>
      </c>
      <c r="C31" t="s">
        <v>27</v>
      </c>
      <c r="D31" t="s">
        <v>23</v>
      </c>
      <c r="R31">
        <v>100</v>
      </c>
      <c r="S31">
        <v>60</v>
      </c>
      <c r="T31">
        <v>60</v>
      </c>
      <c r="U31">
        <v>60</v>
      </c>
      <c r="V31">
        <v>40</v>
      </c>
    </row>
    <row r="32" spans="1:22" x14ac:dyDescent="0.25">
      <c r="A32" t="s">
        <v>18</v>
      </c>
      <c r="B32" t="s">
        <v>49</v>
      </c>
      <c r="C32" t="s">
        <v>27</v>
      </c>
      <c r="D32" t="s">
        <v>22</v>
      </c>
      <c r="S32">
        <v>2</v>
      </c>
    </row>
    <row r="33" spans="1:22" x14ac:dyDescent="0.25">
      <c r="A33" t="s">
        <v>18</v>
      </c>
      <c r="B33" t="s">
        <v>49</v>
      </c>
      <c r="C33" t="s">
        <v>27</v>
      </c>
      <c r="D33" t="s">
        <v>23</v>
      </c>
      <c r="S33">
        <v>100</v>
      </c>
    </row>
    <row r="34" spans="1:22" x14ac:dyDescent="0.25">
      <c r="A34" t="s">
        <v>19</v>
      </c>
      <c r="B34" t="s">
        <v>49</v>
      </c>
      <c r="C34" t="s">
        <v>27</v>
      </c>
      <c r="D34" t="s">
        <v>22</v>
      </c>
      <c r="T34">
        <v>1</v>
      </c>
      <c r="U34">
        <v>1</v>
      </c>
      <c r="V34">
        <v>1</v>
      </c>
    </row>
    <row r="35" spans="1:22" x14ac:dyDescent="0.25">
      <c r="A35" t="s">
        <v>19</v>
      </c>
      <c r="B35" t="s">
        <v>49</v>
      </c>
      <c r="C35" t="s">
        <v>27</v>
      </c>
      <c r="D35" t="s">
        <v>23</v>
      </c>
      <c r="T35">
        <v>100</v>
      </c>
      <c r="U35">
        <v>100</v>
      </c>
      <c r="V35">
        <v>100</v>
      </c>
    </row>
    <row r="36" spans="1:22" x14ac:dyDescent="0.25">
      <c r="A36" t="s">
        <v>20</v>
      </c>
      <c r="B36" t="s">
        <v>49</v>
      </c>
      <c r="C36" t="s">
        <v>27</v>
      </c>
      <c r="D36" t="s">
        <v>22</v>
      </c>
      <c r="U36">
        <v>4</v>
      </c>
      <c r="V36">
        <v>3</v>
      </c>
    </row>
    <row r="37" spans="1:22" x14ac:dyDescent="0.25">
      <c r="A37" t="s">
        <v>20</v>
      </c>
      <c r="B37" t="s">
        <v>49</v>
      </c>
      <c r="C37" t="s">
        <v>27</v>
      </c>
      <c r="D37" t="s">
        <v>23</v>
      </c>
      <c r="U37">
        <v>100</v>
      </c>
      <c r="V37">
        <v>75</v>
      </c>
    </row>
    <row r="38" spans="1:22" x14ac:dyDescent="0.25">
      <c r="A38" t="s">
        <v>21</v>
      </c>
      <c r="B38" t="s">
        <v>49</v>
      </c>
      <c r="C38" t="s">
        <v>27</v>
      </c>
      <c r="D38" t="s">
        <v>22</v>
      </c>
      <c r="V38">
        <v>2</v>
      </c>
    </row>
    <row r="39" spans="1:22" x14ac:dyDescent="0.25">
      <c r="A39" t="s">
        <v>21</v>
      </c>
      <c r="B39" t="s">
        <v>49</v>
      </c>
      <c r="C39" t="s">
        <v>27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1"/>
  <sheetViews>
    <sheetView workbookViewId="0"/>
  </sheetViews>
  <sheetFormatPr defaultColWidth="11.42578125" defaultRowHeight="15" x14ac:dyDescent="0.25"/>
  <cols>
    <col min="1" max="1" width="40.7109375" customWidth="1"/>
    <col min="2" max="2" width="3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26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4</v>
      </c>
      <c r="B4" t="s">
        <v>27</v>
      </c>
      <c r="C4" t="s">
        <v>22</v>
      </c>
      <c r="D4">
        <v>350</v>
      </c>
      <c r="E4">
        <v>212</v>
      </c>
      <c r="F4">
        <v>160</v>
      </c>
      <c r="G4">
        <v>137</v>
      </c>
      <c r="H4">
        <v>75</v>
      </c>
      <c r="I4">
        <v>24</v>
      </c>
      <c r="J4">
        <v>9</v>
      </c>
      <c r="K4">
        <v>7</v>
      </c>
      <c r="L4">
        <v>4</v>
      </c>
      <c r="M4">
        <v>3</v>
      </c>
      <c r="N4">
        <v>2</v>
      </c>
      <c r="O4">
        <v>2</v>
      </c>
      <c r="P4">
        <v>1</v>
      </c>
      <c r="Q4">
        <v>1</v>
      </c>
      <c r="R4">
        <v>4</v>
      </c>
      <c r="S4">
        <v>1</v>
      </c>
    </row>
    <row r="5" spans="1:21" x14ac:dyDescent="0.25">
      <c r="A5" t="s">
        <v>4</v>
      </c>
      <c r="B5" t="s">
        <v>27</v>
      </c>
      <c r="C5" t="s">
        <v>23</v>
      </c>
      <c r="D5">
        <v>100</v>
      </c>
      <c r="E5">
        <v>60.57</v>
      </c>
      <c r="F5">
        <v>45.71</v>
      </c>
      <c r="G5">
        <v>39.14</v>
      </c>
      <c r="H5">
        <v>21.43</v>
      </c>
      <c r="I5">
        <v>6.86</v>
      </c>
      <c r="J5">
        <v>2.57</v>
      </c>
      <c r="K5">
        <v>2</v>
      </c>
      <c r="L5">
        <v>1.1399999999999999</v>
      </c>
      <c r="M5">
        <v>0.86</v>
      </c>
      <c r="N5">
        <v>0.56999999999999995</v>
      </c>
      <c r="O5">
        <v>0.56999999999999995</v>
      </c>
      <c r="P5">
        <v>0.28999999999999998</v>
      </c>
      <c r="Q5">
        <v>0.28999999999999998</v>
      </c>
      <c r="R5">
        <v>1.1399999999999999</v>
      </c>
      <c r="S5">
        <v>0.28999999999999998</v>
      </c>
    </row>
    <row r="6" spans="1:21" x14ac:dyDescent="0.25">
      <c r="A6" t="s">
        <v>5</v>
      </c>
      <c r="B6" t="s">
        <v>27</v>
      </c>
      <c r="C6" t="s">
        <v>22</v>
      </c>
      <c r="E6">
        <v>338</v>
      </c>
      <c r="F6">
        <v>215</v>
      </c>
      <c r="G6">
        <v>169</v>
      </c>
      <c r="H6">
        <v>147</v>
      </c>
      <c r="I6">
        <v>106</v>
      </c>
      <c r="J6">
        <v>31</v>
      </c>
      <c r="K6">
        <v>16</v>
      </c>
      <c r="L6">
        <v>8</v>
      </c>
      <c r="M6">
        <v>4</v>
      </c>
      <c r="N6">
        <v>3</v>
      </c>
      <c r="O6">
        <v>2</v>
      </c>
      <c r="P6">
        <v>1</v>
      </c>
      <c r="Q6">
        <v>2</v>
      </c>
      <c r="R6">
        <v>1</v>
      </c>
      <c r="S6">
        <v>2</v>
      </c>
      <c r="T6">
        <v>1</v>
      </c>
    </row>
    <row r="7" spans="1:21" x14ac:dyDescent="0.25">
      <c r="A7" t="s">
        <v>5</v>
      </c>
      <c r="B7" t="s">
        <v>27</v>
      </c>
      <c r="C7" t="s">
        <v>23</v>
      </c>
      <c r="E7">
        <v>100</v>
      </c>
      <c r="F7">
        <v>63.61</v>
      </c>
      <c r="G7">
        <v>50</v>
      </c>
      <c r="H7">
        <v>43.49</v>
      </c>
      <c r="I7">
        <v>31.36</v>
      </c>
      <c r="J7">
        <v>9.17</v>
      </c>
      <c r="K7">
        <v>4.7300000000000004</v>
      </c>
      <c r="L7">
        <v>2.37</v>
      </c>
      <c r="M7">
        <v>1.18</v>
      </c>
      <c r="N7">
        <v>0.89</v>
      </c>
      <c r="O7">
        <v>0.59</v>
      </c>
      <c r="P7">
        <v>0.3</v>
      </c>
      <c r="Q7">
        <v>0.59</v>
      </c>
      <c r="R7">
        <v>0.3</v>
      </c>
      <c r="S7">
        <v>0.59</v>
      </c>
      <c r="T7">
        <v>0.3</v>
      </c>
    </row>
    <row r="8" spans="1:21" x14ac:dyDescent="0.25">
      <c r="A8" t="s">
        <v>6</v>
      </c>
      <c r="B8" t="s">
        <v>27</v>
      </c>
      <c r="C8" t="s">
        <v>22</v>
      </c>
      <c r="F8">
        <v>264</v>
      </c>
      <c r="G8">
        <v>191</v>
      </c>
      <c r="H8">
        <v>159</v>
      </c>
      <c r="I8">
        <v>138</v>
      </c>
      <c r="J8">
        <v>93</v>
      </c>
      <c r="K8">
        <v>22</v>
      </c>
      <c r="L8">
        <v>8</v>
      </c>
      <c r="M8">
        <v>5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</row>
    <row r="9" spans="1:21" x14ac:dyDescent="0.25">
      <c r="A9" t="s">
        <v>6</v>
      </c>
      <c r="B9" t="s">
        <v>27</v>
      </c>
      <c r="C9" t="s">
        <v>23</v>
      </c>
      <c r="F9">
        <v>100</v>
      </c>
      <c r="G9">
        <v>72.349999999999994</v>
      </c>
      <c r="H9">
        <v>60.23</v>
      </c>
      <c r="I9">
        <v>52.27</v>
      </c>
      <c r="J9">
        <v>35.229999999999997</v>
      </c>
      <c r="K9">
        <v>8.33</v>
      </c>
      <c r="L9">
        <v>3.03</v>
      </c>
      <c r="M9">
        <v>1.89</v>
      </c>
      <c r="N9">
        <v>0.38</v>
      </c>
      <c r="O9">
        <v>0.38</v>
      </c>
      <c r="P9">
        <v>0.38</v>
      </c>
      <c r="Q9">
        <v>0.38</v>
      </c>
      <c r="R9">
        <v>0.38</v>
      </c>
      <c r="S9">
        <v>0.38</v>
      </c>
    </row>
    <row r="10" spans="1:21" x14ac:dyDescent="0.25">
      <c r="A10" t="s">
        <v>7</v>
      </c>
      <c r="B10" t="s">
        <v>27</v>
      </c>
      <c r="C10" t="s">
        <v>22</v>
      </c>
      <c r="G10">
        <v>389</v>
      </c>
      <c r="H10">
        <v>273</v>
      </c>
      <c r="I10">
        <v>212</v>
      </c>
      <c r="J10">
        <v>192</v>
      </c>
      <c r="K10">
        <v>128</v>
      </c>
      <c r="L10">
        <v>40</v>
      </c>
      <c r="M10">
        <v>15</v>
      </c>
      <c r="N10">
        <v>8</v>
      </c>
      <c r="O10">
        <v>4</v>
      </c>
      <c r="P10">
        <v>4</v>
      </c>
      <c r="Q10">
        <v>2</v>
      </c>
      <c r="R10">
        <v>1</v>
      </c>
      <c r="S10">
        <v>1</v>
      </c>
      <c r="T10">
        <v>1</v>
      </c>
    </row>
    <row r="11" spans="1:21" x14ac:dyDescent="0.25">
      <c r="A11" t="s">
        <v>7</v>
      </c>
      <c r="B11" t="s">
        <v>27</v>
      </c>
      <c r="C11" t="s">
        <v>23</v>
      </c>
      <c r="G11">
        <v>100</v>
      </c>
      <c r="H11">
        <v>70.180000000000007</v>
      </c>
      <c r="I11">
        <v>54.5</v>
      </c>
      <c r="J11">
        <v>49.36</v>
      </c>
      <c r="K11">
        <v>32.9</v>
      </c>
      <c r="L11">
        <v>10.28</v>
      </c>
      <c r="M11">
        <v>3.86</v>
      </c>
      <c r="N11">
        <v>2.06</v>
      </c>
      <c r="O11">
        <v>1.03</v>
      </c>
      <c r="P11">
        <v>1.03</v>
      </c>
      <c r="Q11">
        <v>0.51</v>
      </c>
      <c r="R11">
        <v>0.26</v>
      </c>
      <c r="S11">
        <v>0.26</v>
      </c>
      <c r="T11">
        <v>0.26</v>
      </c>
    </row>
    <row r="12" spans="1:21" x14ac:dyDescent="0.25">
      <c r="A12" t="s">
        <v>8</v>
      </c>
      <c r="B12" t="s">
        <v>27</v>
      </c>
      <c r="C12" t="s">
        <v>22</v>
      </c>
      <c r="H12">
        <v>360</v>
      </c>
      <c r="I12">
        <v>251</v>
      </c>
      <c r="J12">
        <v>216</v>
      </c>
      <c r="K12">
        <v>192</v>
      </c>
      <c r="L12">
        <v>124</v>
      </c>
      <c r="M12">
        <v>29</v>
      </c>
      <c r="N12">
        <v>11</v>
      </c>
      <c r="O12">
        <v>7</v>
      </c>
      <c r="P12">
        <v>4</v>
      </c>
      <c r="Q12">
        <v>4</v>
      </c>
      <c r="R12">
        <v>2</v>
      </c>
      <c r="S12">
        <v>2</v>
      </c>
      <c r="T12">
        <v>1</v>
      </c>
    </row>
    <row r="13" spans="1:21" x14ac:dyDescent="0.25">
      <c r="A13" t="s">
        <v>8</v>
      </c>
      <c r="B13" t="s">
        <v>27</v>
      </c>
      <c r="C13" t="s">
        <v>23</v>
      </c>
      <c r="H13">
        <v>100</v>
      </c>
      <c r="I13">
        <v>69.72</v>
      </c>
      <c r="J13">
        <v>60</v>
      </c>
      <c r="K13">
        <v>53.33</v>
      </c>
      <c r="L13">
        <v>34.44</v>
      </c>
      <c r="M13">
        <v>8.06</v>
      </c>
      <c r="N13">
        <v>3.06</v>
      </c>
      <c r="O13">
        <v>1.94</v>
      </c>
      <c r="P13">
        <v>1.1100000000000001</v>
      </c>
      <c r="Q13">
        <v>1.1100000000000001</v>
      </c>
      <c r="R13">
        <v>0.56000000000000005</v>
      </c>
      <c r="S13">
        <v>0.56000000000000005</v>
      </c>
      <c r="T13">
        <v>0.28000000000000003</v>
      </c>
    </row>
    <row r="14" spans="1:21" x14ac:dyDescent="0.25">
      <c r="A14" t="s">
        <v>9</v>
      </c>
      <c r="B14" t="s">
        <v>27</v>
      </c>
      <c r="C14" t="s">
        <v>22</v>
      </c>
      <c r="I14">
        <v>380</v>
      </c>
      <c r="J14">
        <v>255</v>
      </c>
      <c r="K14">
        <v>204</v>
      </c>
      <c r="L14">
        <v>170</v>
      </c>
      <c r="M14">
        <v>115</v>
      </c>
      <c r="N14">
        <v>37</v>
      </c>
      <c r="O14">
        <v>12</v>
      </c>
      <c r="P14">
        <v>6</v>
      </c>
      <c r="Q14">
        <v>1</v>
      </c>
      <c r="R14">
        <v>2</v>
      </c>
      <c r="S14">
        <v>2</v>
      </c>
      <c r="T14">
        <v>2</v>
      </c>
    </row>
    <row r="15" spans="1:21" x14ac:dyDescent="0.25">
      <c r="A15" t="s">
        <v>9</v>
      </c>
      <c r="B15" t="s">
        <v>27</v>
      </c>
      <c r="C15" t="s">
        <v>23</v>
      </c>
      <c r="I15">
        <v>100</v>
      </c>
      <c r="J15">
        <v>67.11</v>
      </c>
      <c r="K15">
        <v>53.68</v>
      </c>
      <c r="L15">
        <v>44.74</v>
      </c>
      <c r="M15">
        <v>30.26</v>
      </c>
      <c r="N15">
        <v>9.74</v>
      </c>
      <c r="O15">
        <v>3.16</v>
      </c>
      <c r="P15">
        <v>1.58</v>
      </c>
      <c r="Q15">
        <v>0.26</v>
      </c>
      <c r="R15">
        <v>0.53</v>
      </c>
      <c r="S15">
        <v>0.53</v>
      </c>
      <c r="T15">
        <v>0.53</v>
      </c>
    </row>
    <row r="16" spans="1:21" x14ac:dyDescent="0.25">
      <c r="A16" t="s">
        <v>10</v>
      </c>
      <c r="B16" t="s">
        <v>27</v>
      </c>
      <c r="C16" t="s">
        <v>22</v>
      </c>
      <c r="J16">
        <v>403</v>
      </c>
      <c r="K16">
        <v>261</v>
      </c>
      <c r="L16">
        <v>187</v>
      </c>
      <c r="M16">
        <v>166</v>
      </c>
      <c r="N16">
        <v>111</v>
      </c>
      <c r="O16">
        <v>31</v>
      </c>
      <c r="P16">
        <v>7</v>
      </c>
      <c r="Q16">
        <v>6</v>
      </c>
      <c r="R16">
        <v>1</v>
      </c>
    </row>
    <row r="17" spans="1:21" x14ac:dyDescent="0.25">
      <c r="A17" t="s">
        <v>10</v>
      </c>
      <c r="B17" t="s">
        <v>27</v>
      </c>
      <c r="C17" t="s">
        <v>23</v>
      </c>
      <c r="J17">
        <v>100</v>
      </c>
      <c r="K17">
        <v>64.760000000000005</v>
      </c>
      <c r="L17">
        <v>46.4</v>
      </c>
      <c r="M17">
        <v>41.19</v>
      </c>
      <c r="N17">
        <v>27.54</v>
      </c>
      <c r="O17">
        <v>7.69</v>
      </c>
      <c r="P17">
        <v>1.74</v>
      </c>
      <c r="Q17">
        <v>1.49</v>
      </c>
      <c r="R17">
        <v>0.25</v>
      </c>
    </row>
    <row r="18" spans="1:21" x14ac:dyDescent="0.25">
      <c r="A18" t="s">
        <v>11</v>
      </c>
      <c r="B18" t="s">
        <v>27</v>
      </c>
      <c r="C18" t="s">
        <v>22</v>
      </c>
      <c r="K18">
        <v>379</v>
      </c>
      <c r="L18">
        <v>246</v>
      </c>
      <c r="M18">
        <v>203</v>
      </c>
      <c r="N18">
        <v>177</v>
      </c>
      <c r="O18">
        <v>95</v>
      </c>
      <c r="P18">
        <v>29</v>
      </c>
      <c r="Q18">
        <v>14</v>
      </c>
      <c r="R18">
        <v>4</v>
      </c>
    </row>
    <row r="19" spans="1:21" x14ac:dyDescent="0.25">
      <c r="A19" t="s">
        <v>11</v>
      </c>
      <c r="B19" t="s">
        <v>27</v>
      </c>
      <c r="C19" t="s">
        <v>23</v>
      </c>
      <c r="K19">
        <v>100</v>
      </c>
      <c r="L19">
        <v>64.91</v>
      </c>
      <c r="M19">
        <v>53.56</v>
      </c>
      <c r="N19">
        <v>46.7</v>
      </c>
      <c r="O19">
        <v>25.07</v>
      </c>
      <c r="P19">
        <v>7.65</v>
      </c>
      <c r="Q19">
        <v>3.69</v>
      </c>
      <c r="R19">
        <v>1.06</v>
      </c>
    </row>
    <row r="20" spans="1:21" x14ac:dyDescent="0.25">
      <c r="A20" t="s">
        <v>12</v>
      </c>
      <c r="B20" t="s">
        <v>27</v>
      </c>
      <c r="C20" t="s">
        <v>22</v>
      </c>
      <c r="L20">
        <v>410</v>
      </c>
      <c r="M20">
        <v>272</v>
      </c>
      <c r="N20">
        <v>198</v>
      </c>
      <c r="O20">
        <v>178</v>
      </c>
      <c r="P20">
        <v>101</v>
      </c>
      <c r="Q20">
        <v>33</v>
      </c>
      <c r="R20">
        <v>9</v>
      </c>
      <c r="S20">
        <v>5</v>
      </c>
      <c r="T20">
        <v>3</v>
      </c>
      <c r="U20">
        <v>2</v>
      </c>
    </row>
    <row r="21" spans="1:21" x14ac:dyDescent="0.25">
      <c r="A21" t="s">
        <v>12</v>
      </c>
      <c r="B21" t="s">
        <v>27</v>
      </c>
      <c r="C21" t="s">
        <v>23</v>
      </c>
      <c r="L21">
        <v>100</v>
      </c>
      <c r="M21">
        <v>66.34</v>
      </c>
      <c r="N21">
        <v>48.29</v>
      </c>
      <c r="O21">
        <v>43.41</v>
      </c>
      <c r="P21">
        <v>24.63</v>
      </c>
      <c r="Q21">
        <v>8.0500000000000007</v>
      </c>
      <c r="R21">
        <v>2.2000000000000002</v>
      </c>
      <c r="S21">
        <v>1.22</v>
      </c>
      <c r="T21">
        <v>0.73</v>
      </c>
      <c r="U21">
        <v>0.49</v>
      </c>
    </row>
    <row r="22" spans="1:21" x14ac:dyDescent="0.25">
      <c r="A22" t="s">
        <v>13</v>
      </c>
      <c r="B22" t="s">
        <v>27</v>
      </c>
      <c r="C22" t="s">
        <v>22</v>
      </c>
      <c r="M22">
        <v>330</v>
      </c>
      <c r="N22">
        <v>215</v>
      </c>
      <c r="O22">
        <v>152</v>
      </c>
      <c r="P22">
        <v>135</v>
      </c>
      <c r="Q22">
        <v>80</v>
      </c>
      <c r="R22">
        <v>24</v>
      </c>
      <c r="S22">
        <v>8</v>
      </c>
      <c r="T22">
        <v>5</v>
      </c>
      <c r="U22">
        <v>2</v>
      </c>
    </row>
    <row r="23" spans="1:21" x14ac:dyDescent="0.25">
      <c r="A23" t="s">
        <v>13</v>
      </c>
      <c r="B23" t="s">
        <v>27</v>
      </c>
      <c r="C23" t="s">
        <v>23</v>
      </c>
      <c r="M23">
        <v>100</v>
      </c>
      <c r="N23">
        <v>65.150000000000006</v>
      </c>
      <c r="O23">
        <v>46.06</v>
      </c>
      <c r="P23">
        <v>40.909999999999997</v>
      </c>
      <c r="Q23">
        <v>24.24</v>
      </c>
      <c r="R23">
        <v>7.27</v>
      </c>
      <c r="S23">
        <v>2.42</v>
      </c>
      <c r="T23">
        <v>1.52</v>
      </c>
      <c r="U23">
        <v>0.61</v>
      </c>
    </row>
    <row r="24" spans="1:21" x14ac:dyDescent="0.25">
      <c r="A24" t="s">
        <v>14</v>
      </c>
      <c r="B24" t="s">
        <v>27</v>
      </c>
      <c r="C24" t="s">
        <v>22</v>
      </c>
      <c r="N24">
        <v>326</v>
      </c>
      <c r="O24">
        <v>210</v>
      </c>
      <c r="P24">
        <v>174</v>
      </c>
      <c r="Q24">
        <v>153</v>
      </c>
      <c r="R24">
        <v>93</v>
      </c>
      <c r="S24">
        <v>22</v>
      </c>
      <c r="T24">
        <v>7</v>
      </c>
      <c r="U24">
        <v>4</v>
      </c>
    </row>
    <row r="25" spans="1:21" x14ac:dyDescent="0.25">
      <c r="A25" t="s">
        <v>14</v>
      </c>
      <c r="B25" t="s">
        <v>27</v>
      </c>
      <c r="C25" t="s">
        <v>23</v>
      </c>
      <c r="N25">
        <v>100</v>
      </c>
      <c r="O25">
        <v>64.42</v>
      </c>
      <c r="P25">
        <v>53.37</v>
      </c>
      <c r="Q25">
        <v>46.93</v>
      </c>
      <c r="R25">
        <v>28.53</v>
      </c>
      <c r="S25">
        <v>6.75</v>
      </c>
      <c r="T25">
        <v>2.15</v>
      </c>
      <c r="U25">
        <v>1.23</v>
      </c>
    </row>
    <row r="26" spans="1:21" x14ac:dyDescent="0.25">
      <c r="A26" t="s">
        <v>15</v>
      </c>
      <c r="B26" t="s">
        <v>27</v>
      </c>
      <c r="C26" t="s">
        <v>22</v>
      </c>
      <c r="O26">
        <v>336</v>
      </c>
      <c r="P26">
        <v>232</v>
      </c>
      <c r="Q26">
        <v>177</v>
      </c>
      <c r="R26">
        <v>158</v>
      </c>
      <c r="S26">
        <v>80</v>
      </c>
      <c r="T26">
        <v>16</v>
      </c>
      <c r="U26">
        <v>7</v>
      </c>
    </row>
    <row r="27" spans="1:21" x14ac:dyDescent="0.25">
      <c r="A27" t="s">
        <v>15</v>
      </c>
      <c r="B27" t="s">
        <v>27</v>
      </c>
      <c r="C27" t="s">
        <v>23</v>
      </c>
      <c r="O27">
        <v>100</v>
      </c>
      <c r="P27">
        <v>69.05</v>
      </c>
      <c r="Q27">
        <v>52.68</v>
      </c>
      <c r="R27">
        <v>47.02</v>
      </c>
      <c r="S27">
        <v>23.81</v>
      </c>
      <c r="T27">
        <v>4.76</v>
      </c>
      <c r="U27">
        <v>2.08</v>
      </c>
    </row>
    <row r="28" spans="1:21" x14ac:dyDescent="0.25">
      <c r="A28" t="s">
        <v>16</v>
      </c>
      <c r="B28" t="s">
        <v>27</v>
      </c>
      <c r="C28" t="s">
        <v>22</v>
      </c>
      <c r="P28">
        <v>291</v>
      </c>
      <c r="Q28">
        <v>179</v>
      </c>
      <c r="R28">
        <v>144</v>
      </c>
      <c r="S28">
        <v>130</v>
      </c>
      <c r="T28">
        <v>63</v>
      </c>
      <c r="U28">
        <v>13</v>
      </c>
    </row>
    <row r="29" spans="1:21" x14ac:dyDescent="0.25">
      <c r="A29" t="s">
        <v>16</v>
      </c>
      <c r="B29" t="s">
        <v>27</v>
      </c>
      <c r="C29" t="s">
        <v>23</v>
      </c>
      <c r="P29">
        <v>100</v>
      </c>
      <c r="Q29">
        <v>61.51</v>
      </c>
      <c r="R29">
        <v>49.48</v>
      </c>
      <c r="S29">
        <v>44.67</v>
      </c>
      <c r="T29">
        <v>21.65</v>
      </c>
      <c r="U29">
        <v>4.47</v>
      </c>
    </row>
    <row r="30" spans="1:21" x14ac:dyDescent="0.25">
      <c r="A30" t="s">
        <v>17</v>
      </c>
      <c r="B30" t="s">
        <v>27</v>
      </c>
      <c r="C30" t="s">
        <v>22</v>
      </c>
      <c r="Q30">
        <v>260</v>
      </c>
      <c r="R30">
        <v>180</v>
      </c>
      <c r="S30">
        <v>135</v>
      </c>
      <c r="T30">
        <v>122</v>
      </c>
      <c r="U30">
        <v>55</v>
      </c>
    </row>
    <row r="31" spans="1:21" x14ac:dyDescent="0.25">
      <c r="A31" t="s">
        <v>17</v>
      </c>
      <c r="B31" t="s">
        <v>27</v>
      </c>
      <c r="C31" t="s">
        <v>23</v>
      </c>
      <c r="Q31">
        <v>100</v>
      </c>
      <c r="R31">
        <v>69.23</v>
      </c>
      <c r="S31">
        <v>51.92</v>
      </c>
      <c r="T31">
        <v>46.92</v>
      </c>
      <c r="U31">
        <v>21.15</v>
      </c>
    </row>
    <row r="32" spans="1:21" x14ac:dyDescent="0.25">
      <c r="A32" t="s">
        <v>18</v>
      </c>
      <c r="B32" t="s">
        <v>27</v>
      </c>
      <c r="C32" t="s">
        <v>22</v>
      </c>
      <c r="R32">
        <v>258</v>
      </c>
      <c r="S32">
        <v>164</v>
      </c>
      <c r="T32">
        <v>124</v>
      </c>
      <c r="U32">
        <v>105</v>
      </c>
    </row>
    <row r="33" spans="1:21" x14ac:dyDescent="0.25">
      <c r="A33" t="s">
        <v>18</v>
      </c>
      <c r="B33" t="s">
        <v>27</v>
      </c>
      <c r="C33" t="s">
        <v>23</v>
      </c>
      <c r="R33">
        <v>100</v>
      </c>
      <c r="S33">
        <v>63.57</v>
      </c>
      <c r="T33">
        <v>48.06</v>
      </c>
      <c r="U33">
        <v>40.700000000000003</v>
      </c>
    </row>
    <row r="34" spans="1:21" x14ac:dyDescent="0.25">
      <c r="A34" t="s">
        <v>19</v>
      </c>
      <c r="B34" t="s">
        <v>27</v>
      </c>
      <c r="C34" t="s">
        <v>22</v>
      </c>
      <c r="S34">
        <v>250</v>
      </c>
      <c r="T34">
        <v>157</v>
      </c>
      <c r="U34">
        <v>122</v>
      </c>
    </row>
    <row r="35" spans="1:21" x14ac:dyDescent="0.25">
      <c r="A35" t="s">
        <v>19</v>
      </c>
      <c r="B35" t="s">
        <v>27</v>
      </c>
      <c r="C35" t="s">
        <v>23</v>
      </c>
      <c r="S35">
        <v>100</v>
      </c>
      <c r="T35">
        <v>62.8</v>
      </c>
      <c r="U35">
        <v>48.8</v>
      </c>
    </row>
    <row r="36" spans="1:21" x14ac:dyDescent="0.25">
      <c r="A36" t="s">
        <v>20</v>
      </c>
      <c r="B36" t="s">
        <v>27</v>
      </c>
      <c r="C36" t="s">
        <v>22</v>
      </c>
      <c r="T36">
        <v>226</v>
      </c>
      <c r="U36">
        <v>146</v>
      </c>
    </row>
    <row r="37" spans="1:21" x14ac:dyDescent="0.25">
      <c r="A37" t="s">
        <v>20</v>
      </c>
      <c r="B37" t="s">
        <v>27</v>
      </c>
      <c r="C37" t="s">
        <v>23</v>
      </c>
      <c r="T37">
        <v>100</v>
      </c>
      <c r="U37">
        <v>64.599999999999994</v>
      </c>
    </row>
    <row r="38" spans="1:21" x14ac:dyDescent="0.25">
      <c r="A38" t="s">
        <v>21</v>
      </c>
      <c r="B38" t="s">
        <v>27</v>
      </c>
      <c r="C38" t="s">
        <v>22</v>
      </c>
      <c r="U38">
        <v>163</v>
      </c>
    </row>
    <row r="39" spans="1:21" x14ac:dyDescent="0.25">
      <c r="A39" t="s">
        <v>21</v>
      </c>
      <c r="B39" t="s">
        <v>27</v>
      </c>
      <c r="C39" t="s">
        <v>23</v>
      </c>
      <c r="U39">
        <v>100</v>
      </c>
    </row>
    <row r="40" spans="1:21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30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49</v>
      </c>
      <c r="C4" t="s">
        <v>29</v>
      </c>
      <c r="D4" t="s">
        <v>22</v>
      </c>
      <c r="E4">
        <v>7</v>
      </c>
      <c r="F4">
        <v>4</v>
      </c>
      <c r="G4">
        <v>1</v>
      </c>
      <c r="H4">
        <v>1</v>
      </c>
      <c r="I4">
        <v>1</v>
      </c>
    </row>
    <row r="5" spans="1:22" x14ac:dyDescent="0.25">
      <c r="A5" t="s">
        <v>4</v>
      </c>
      <c r="B5" t="s">
        <v>49</v>
      </c>
      <c r="C5" t="s">
        <v>29</v>
      </c>
      <c r="D5" t="s">
        <v>23</v>
      </c>
      <c r="E5">
        <v>100</v>
      </c>
      <c r="F5">
        <v>57.14</v>
      </c>
      <c r="G5">
        <v>14.29</v>
      </c>
      <c r="H5">
        <v>14.29</v>
      </c>
      <c r="I5">
        <v>14.29</v>
      </c>
    </row>
    <row r="6" spans="1:22" x14ac:dyDescent="0.25">
      <c r="A6" t="s">
        <v>5</v>
      </c>
      <c r="B6" t="s">
        <v>49</v>
      </c>
      <c r="C6" t="s">
        <v>29</v>
      </c>
      <c r="D6" t="s">
        <v>22</v>
      </c>
      <c r="F6">
        <v>8</v>
      </c>
      <c r="G6">
        <v>5</v>
      </c>
      <c r="H6">
        <v>5</v>
      </c>
      <c r="I6">
        <v>4</v>
      </c>
      <c r="J6">
        <v>3</v>
      </c>
    </row>
    <row r="7" spans="1:22" x14ac:dyDescent="0.25">
      <c r="A7" t="s">
        <v>5</v>
      </c>
      <c r="B7" t="s">
        <v>49</v>
      </c>
      <c r="C7" t="s">
        <v>29</v>
      </c>
      <c r="D7" t="s">
        <v>23</v>
      </c>
      <c r="F7">
        <v>100</v>
      </c>
      <c r="G7">
        <v>62.5</v>
      </c>
      <c r="H7">
        <v>62.5</v>
      </c>
      <c r="I7">
        <v>50</v>
      </c>
      <c r="J7">
        <v>37.5</v>
      </c>
    </row>
    <row r="8" spans="1:22" x14ac:dyDescent="0.25">
      <c r="A8" t="s">
        <v>6</v>
      </c>
      <c r="B8" t="s">
        <v>49</v>
      </c>
      <c r="C8" t="s">
        <v>29</v>
      </c>
      <c r="D8" t="s">
        <v>22</v>
      </c>
      <c r="G8">
        <v>9</v>
      </c>
      <c r="H8">
        <v>9</v>
      </c>
      <c r="I8">
        <v>6</v>
      </c>
      <c r="J8">
        <v>5</v>
      </c>
      <c r="K8">
        <v>4</v>
      </c>
      <c r="L8">
        <v>1</v>
      </c>
      <c r="M8">
        <v>1</v>
      </c>
    </row>
    <row r="9" spans="1:22" x14ac:dyDescent="0.25">
      <c r="A9" t="s">
        <v>6</v>
      </c>
      <c r="B9" t="s">
        <v>49</v>
      </c>
      <c r="C9" t="s">
        <v>29</v>
      </c>
      <c r="D9" t="s">
        <v>23</v>
      </c>
      <c r="G9">
        <v>100</v>
      </c>
      <c r="H9">
        <v>100</v>
      </c>
      <c r="I9">
        <v>66.67</v>
      </c>
      <c r="J9">
        <v>55.56</v>
      </c>
      <c r="K9">
        <v>44.44</v>
      </c>
      <c r="L9">
        <v>11.11</v>
      </c>
      <c r="M9">
        <v>11.11</v>
      </c>
    </row>
    <row r="10" spans="1:22" x14ac:dyDescent="0.25">
      <c r="A10" t="s">
        <v>7</v>
      </c>
      <c r="B10" t="s">
        <v>49</v>
      </c>
      <c r="C10" t="s">
        <v>29</v>
      </c>
      <c r="D10" t="s">
        <v>22</v>
      </c>
      <c r="H10">
        <v>6</v>
      </c>
      <c r="I10">
        <v>4</v>
      </c>
      <c r="J10">
        <v>3</v>
      </c>
      <c r="K10">
        <v>3</v>
      </c>
      <c r="L10">
        <v>2</v>
      </c>
    </row>
    <row r="11" spans="1:22" x14ac:dyDescent="0.25">
      <c r="A11" t="s">
        <v>7</v>
      </c>
      <c r="B11" t="s">
        <v>49</v>
      </c>
      <c r="C11" t="s">
        <v>29</v>
      </c>
      <c r="D11" t="s">
        <v>23</v>
      </c>
      <c r="H11">
        <v>100</v>
      </c>
      <c r="I11">
        <v>66.67</v>
      </c>
      <c r="J11">
        <v>50</v>
      </c>
      <c r="K11">
        <v>50</v>
      </c>
      <c r="L11">
        <v>33.33</v>
      </c>
    </row>
    <row r="12" spans="1:22" x14ac:dyDescent="0.25">
      <c r="A12" t="s">
        <v>8</v>
      </c>
      <c r="B12" t="s">
        <v>49</v>
      </c>
      <c r="C12" t="s">
        <v>29</v>
      </c>
      <c r="D12" t="s">
        <v>22</v>
      </c>
      <c r="I12">
        <v>11</v>
      </c>
      <c r="J12">
        <v>5</v>
      </c>
      <c r="K12">
        <v>4</v>
      </c>
      <c r="L12">
        <v>4</v>
      </c>
      <c r="M12">
        <v>1</v>
      </c>
    </row>
    <row r="13" spans="1:22" x14ac:dyDescent="0.25">
      <c r="A13" t="s">
        <v>8</v>
      </c>
      <c r="B13" t="s">
        <v>49</v>
      </c>
      <c r="C13" t="s">
        <v>29</v>
      </c>
      <c r="D13" t="s">
        <v>23</v>
      </c>
      <c r="I13">
        <v>100</v>
      </c>
      <c r="J13">
        <v>45.45</v>
      </c>
      <c r="K13">
        <v>36.36</v>
      </c>
      <c r="L13">
        <v>36.36</v>
      </c>
      <c r="M13">
        <v>9.09</v>
      </c>
    </row>
    <row r="14" spans="1:22" x14ac:dyDescent="0.25">
      <c r="A14" t="s">
        <v>9</v>
      </c>
      <c r="B14" t="s">
        <v>49</v>
      </c>
      <c r="C14" t="s">
        <v>29</v>
      </c>
      <c r="D14" t="s">
        <v>22</v>
      </c>
      <c r="J14">
        <v>10</v>
      </c>
      <c r="K14">
        <v>8</v>
      </c>
      <c r="L14">
        <v>6</v>
      </c>
      <c r="M14">
        <v>5</v>
      </c>
      <c r="N14">
        <v>1</v>
      </c>
    </row>
    <row r="15" spans="1:22" x14ac:dyDescent="0.25">
      <c r="A15" t="s">
        <v>9</v>
      </c>
      <c r="B15" t="s">
        <v>49</v>
      </c>
      <c r="C15" t="s">
        <v>29</v>
      </c>
      <c r="D15" t="s">
        <v>23</v>
      </c>
      <c r="J15">
        <v>100</v>
      </c>
      <c r="K15">
        <v>80</v>
      </c>
      <c r="L15">
        <v>60</v>
      </c>
      <c r="M15">
        <v>50</v>
      </c>
      <c r="N15">
        <v>10</v>
      </c>
    </row>
    <row r="16" spans="1:22" x14ac:dyDescent="0.25">
      <c r="A16" t="s">
        <v>10</v>
      </c>
      <c r="B16" t="s">
        <v>49</v>
      </c>
      <c r="C16" t="s">
        <v>29</v>
      </c>
      <c r="D16" t="s">
        <v>22</v>
      </c>
      <c r="K16">
        <v>11</v>
      </c>
      <c r="L16">
        <v>8</v>
      </c>
      <c r="M16">
        <v>6</v>
      </c>
      <c r="N16">
        <v>7</v>
      </c>
      <c r="O16">
        <v>3</v>
      </c>
    </row>
    <row r="17" spans="1:22" x14ac:dyDescent="0.25">
      <c r="A17" t="s">
        <v>10</v>
      </c>
      <c r="B17" t="s">
        <v>49</v>
      </c>
      <c r="C17" t="s">
        <v>29</v>
      </c>
      <c r="D17" t="s">
        <v>23</v>
      </c>
      <c r="K17">
        <v>100</v>
      </c>
      <c r="L17">
        <v>72.73</v>
      </c>
      <c r="M17">
        <v>54.55</v>
      </c>
      <c r="N17">
        <v>63.64</v>
      </c>
      <c r="O17">
        <v>27.27</v>
      </c>
    </row>
    <row r="18" spans="1:22" x14ac:dyDescent="0.25">
      <c r="A18" t="s">
        <v>11</v>
      </c>
      <c r="B18" t="s">
        <v>49</v>
      </c>
      <c r="C18" t="s">
        <v>29</v>
      </c>
      <c r="D18" t="s">
        <v>22</v>
      </c>
      <c r="L18">
        <v>14</v>
      </c>
      <c r="M18">
        <v>9</v>
      </c>
      <c r="N18">
        <v>7</v>
      </c>
      <c r="O18">
        <v>6</v>
      </c>
      <c r="P18">
        <v>3</v>
      </c>
      <c r="Q18">
        <v>1</v>
      </c>
      <c r="R18">
        <v>1</v>
      </c>
      <c r="S18">
        <v>1</v>
      </c>
    </row>
    <row r="19" spans="1:22" x14ac:dyDescent="0.25">
      <c r="A19" t="s">
        <v>11</v>
      </c>
      <c r="B19" t="s">
        <v>49</v>
      </c>
      <c r="C19" t="s">
        <v>29</v>
      </c>
      <c r="D19" t="s">
        <v>23</v>
      </c>
      <c r="L19">
        <v>100</v>
      </c>
      <c r="M19">
        <v>64.290000000000006</v>
      </c>
      <c r="N19">
        <v>50</v>
      </c>
      <c r="O19">
        <v>42.86</v>
      </c>
      <c r="P19">
        <v>21.43</v>
      </c>
      <c r="Q19">
        <v>7.14</v>
      </c>
      <c r="R19">
        <v>7.14</v>
      </c>
      <c r="S19">
        <v>7.14</v>
      </c>
    </row>
    <row r="20" spans="1:22" x14ac:dyDescent="0.25">
      <c r="A20" t="s">
        <v>12</v>
      </c>
      <c r="B20" t="s">
        <v>49</v>
      </c>
      <c r="C20" t="s">
        <v>29</v>
      </c>
      <c r="D20" t="s">
        <v>22</v>
      </c>
      <c r="M20">
        <v>14</v>
      </c>
      <c r="N20">
        <v>8</v>
      </c>
      <c r="O20">
        <v>6</v>
      </c>
      <c r="P20">
        <v>5</v>
      </c>
      <c r="Q20">
        <v>2</v>
      </c>
      <c r="R20">
        <v>1</v>
      </c>
      <c r="T20">
        <v>1</v>
      </c>
    </row>
    <row r="21" spans="1:22" x14ac:dyDescent="0.25">
      <c r="A21" t="s">
        <v>12</v>
      </c>
      <c r="B21" t="s">
        <v>49</v>
      </c>
      <c r="C21" t="s">
        <v>29</v>
      </c>
      <c r="D21" t="s">
        <v>23</v>
      </c>
      <c r="M21">
        <v>100</v>
      </c>
      <c r="N21">
        <v>57.14</v>
      </c>
      <c r="O21">
        <v>42.86</v>
      </c>
      <c r="P21">
        <v>35.71</v>
      </c>
      <c r="Q21">
        <v>14.29</v>
      </c>
      <c r="R21">
        <v>7.14</v>
      </c>
      <c r="T21">
        <v>7.14</v>
      </c>
    </row>
    <row r="22" spans="1:22" x14ac:dyDescent="0.25">
      <c r="A22" t="s">
        <v>13</v>
      </c>
      <c r="B22" t="s">
        <v>49</v>
      </c>
      <c r="C22" t="s">
        <v>29</v>
      </c>
      <c r="D22" t="s">
        <v>22</v>
      </c>
      <c r="N22">
        <v>14</v>
      </c>
      <c r="O22">
        <v>9</v>
      </c>
      <c r="P22">
        <v>7</v>
      </c>
      <c r="Q22">
        <v>6</v>
      </c>
      <c r="R22">
        <v>2</v>
      </c>
      <c r="S22">
        <v>3</v>
      </c>
      <c r="T22">
        <v>1</v>
      </c>
      <c r="U22">
        <v>1</v>
      </c>
    </row>
    <row r="23" spans="1:22" x14ac:dyDescent="0.25">
      <c r="A23" t="s">
        <v>13</v>
      </c>
      <c r="B23" t="s">
        <v>49</v>
      </c>
      <c r="C23" t="s">
        <v>29</v>
      </c>
      <c r="D23" t="s">
        <v>23</v>
      </c>
      <c r="N23">
        <v>100</v>
      </c>
      <c r="O23">
        <v>64.290000000000006</v>
      </c>
      <c r="P23">
        <v>50</v>
      </c>
      <c r="Q23">
        <v>42.86</v>
      </c>
      <c r="R23">
        <v>14.29</v>
      </c>
      <c r="S23">
        <v>21.43</v>
      </c>
      <c r="T23">
        <v>7.14</v>
      </c>
      <c r="U23">
        <v>7.14</v>
      </c>
    </row>
    <row r="24" spans="1:22" x14ac:dyDescent="0.25">
      <c r="A24" t="s">
        <v>14</v>
      </c>
      <c r="B24" t="s">
        <v>49</v>
      </c>
      <c r="C24" t="s">
        <v>29</v>
      </c>
      <c r="D24" t="s">
        <v>22</v>
      </c>
      <c r="O24">
        <v>14</v>
      </c>
      <c r="P24">
        <v>9</v>
      </c>
      <c r="Q24">
        <v>7</v>
      </c>
      <c r="R24">
        <v>6</v>
      </c>
      <c r="S24">
        <v>4</v>
      </c>
      <c r="T24">
        <v>2</v>
      </c>
    </row>
    <row r="25" spans="1:22" x14ac:dyDescent="0.25">
      <c r="A25" t="s">
        <v>14</v>
      </c>
      <c r="B25" t="s">
        <v>49</v>
      </c>
      <c r="C25" t="s">
        <v>29</v>
      </c>
      <c r="D25" t="s">
        <v>23</v>
      </c>
      <c r="O25">
        <v>100</v>
      </c>
      <c r="P25">
        <v>64.290000000000006</v>
      </c>
      <c r="Q25">
        <v>50</v>
      </c>
      <c r="R25">
        <v>42.86</v>
      </c>
      <c r="S25">
        <v>28.57</v>
      </c>
      <c r="T25">
        <v>14.29</v>
      </c>
    </row>
    <row r="26" spans="1:22" x14ac:dyDescent="0.25">
      <c r="A26" t="s">
        <v>15</v>
      </c>
      <c r="B26" t="s">
        <v>49</v>
      </c>
      <c r="C26" t="s">
        <v>29</v>
      </c>
      <c r="D26" t="s">
        <v>22</v>
      </c>
      <c r="P26">
        <v>8</v>
      </c>
      <c r="Q26">
        <v>3</v>
      </c>
      <c r="R26">
        <v>3</v>
      </c>
      <c r="S26">
        <v>3</v>
      </c>
      <c r="T26">
        <v>2</v>
      </c>
    </row>
    <row r="27" spans="1:22" x14ac:dyDescent="0.25">
      <c r="A27" t="s">
        <v>15</v>
      </c>
      <c r="B27" t="s">
        <v>49</v>
      </c>
      <c r="C27" t="s">
        <v>29</v>
      </c>
      <c r="D27" t="s">
        <v>23</v>
      </c>
      <c r="P27">
        <v>100</v>
      </c>
      <c r="Q27">
        <v>37.5</v>
      </c>
      <c r="R27">
        <v>37.5</v>
      </c>
      <c r="S27">
        <v>37.5</v>
      </c>
      <c r="T27">
        <v>25</v>
      </c>
    </row>
    <row r="28" spans="1:22" x14ac:dyDescent="0.25">
      <c r="A28" t="s">
        <v>16</v>
      </c>
      <c r="B28" t="s">
        <v>49</v>
      </c>
      <c r="C28" t="s">
        <v>29</v>
      </c>
      <c r="D28" t="s">
        <v>22</v>
      </c>
      <c r="Q28">
        <v>3</v>
      </c>
      <c r="R28">
        <v>1</v>
      </c>
      <c r="S28">
        <v>1</v>
      </c>
    </row>
    <row r="29" spans="1:22" x14ac:dyDescent="0.25">
      <c r="A29" t="s">
        <v>16</v>
      </c>
      <c r="B29" t="s">
        <v>49</v>
      </c>
      <c r="C29" t="s">
        <v>29</v>
      </c>
      <c r="D29" t="s">
        <v>23</v>
      </c>
      <c r="Q29">
        <v>100</v>
      </c>
      <c r="R29">
        <v>33.33</v>
      </c>
      <c r="S29">
        <v>33.33</v>
      </c>
    </row>
    <row r="30" spans="1:22" x14ac:dyDescent="0.25">
      <c r="A30" t="s">
        <v>17</v>
      </c>
      <c r="B30" t="s">
        <v>49</v>
      </c>
      <c r="C30" t="s">
        <v>29</v>
      </c>
      <c r="D30" t="s">
        <v>22</v>
      </c>
      <c r="R30">
        <v>7</v>
      </c>
      <c r="S30">
        <v>5</v>
      </c>
      <c r="T30">
        <v>5</v>
      </c>
      <c r="U30">
        <v>5</v>
      </c>
      <c r="V30">
        <v>2</v>
      </c>
    </row>
    <row r="31" spans="1:22" x14ac:dyDescent="0.25">
      <c r="A31" t="s">
        <v>17</v>
      </c>
      <c r="B31" t="s">
        <v>49</v>
      </c>
      <c r="C31" t="s">
        <v>29</v>
      </c>
      <c r="D31" t="s">
        <v>23</v>
      </c>
      <c r="R31">
        <v>100</v>
      </c>
      <c r="S31">
        <v>71.430000000000007</v>
      </c>
      <c r="T31">
        <v>71.430000000000007</v>
      </c>
      <c r="U31">
        <v>71.430000000000007</v>
      </c>
      <c r="V31">
        <v>28.57</v>
      </c>
    </row>
    <row r="32" spans="1:22" x14ac:dyDescent="0.25">
      <c r="A32" t="s">
        <v>18</v>
      </c>
      <c r="B32" t="s">
        <v>49</v>
      </c>
      <c r="C32" t="s">
        <v>29</v>
      </c>
      <c r="D32" t="s">
        <v>22</v>
      </c>
      <c r="S32">
        <v>7</v>
      </c>
      <c r="T32">
        <v>5</v>
      </c>
      <c r="U32">
        <v>4</v>
      </c>
      <c r="V32">
        <v>2</v>
      </c>
    </row>
    <row r="33" spans="1:22" x14ac:dyDescent="0.25">
      <c r="A33" t="s">
        <v>18</v>
      </c>
      <c r="B33" t="s">
        <v>49</v>
      </c>
      <c r="C33" t="s">
        <v>29</v>
      </c>
      <c r="D33" t="s">
        <v>23</v>
      </c>
      <c r="S33">
        <v>100</v>
      </c>
      <c r="T33">
        <v>71.430000000000007</v>
      </c>
      <c r="U33">
        <v>57.14</v>
      </c>
      <c r="V33">
        <v>28.57</v>
      </c>
    </row>
    <row r="34" spans="1:22" x14ac:dyDescent="0.25">
      <c r="A34" t="s">
        <v>19</v>
      </c>
      <c r="B34" t="s">
        <v>49</v>
      </c>
      <c r="C34" t="s">
        <v>29</v>
      </c>
      <c r="D34" t="s">
        <v>22</v>
      </c>
      <c r="T34">
        <v>6</v>
      </c>
      <c r="U34">
        <v>2</v>
      </c>
      <c r="V34">
        <v>2</v>
      </c>
    </row>
    <row r="35" spans="1:22" x14ac:dyDescent="0.25">
      <c r="A35" t="s">
        <v>19</v>
      </c>
      <c r="B35" t="s">
        <v>49</v>
      </c>
      <c r="C35" t="s">
        <v>29</v>
      </c>
      <c r="D35" t="s">
        <v>23</v>
      </c>
      <c r="T35">
        <v>100</v>
      </c>
      <c r="U35">
        <v>33.33</v>
      </c>
      <c r="V35">
        <v>33.33</v>
      </c>
    </row>
    <row r="36" spans="1:22" x14ac:dyDescent="0.25">
      <c r="A36" t="s">
        <v>20</v>
      </c>
      <c r="B36" t="s">
        <v>49</v>
      </c>
      <c r="C36" t="s">
        <v>29</v>
      </c>
      <c r="D36" t="s">
        <v>22</v>
      </c>
      <c r="U36">
        <v>5</v>
      </c>
      <c r="V36">
        <v>3</v>
      </c>
    </row>
    <row r="37" spans="1:22" x14ac:dyDescent="0.25">
      <c r="A37" t="s">
        <v>20</v>
      </c>
      <c r="B37" t="s">
        <v>49</v>
      </c>
      <c r="C37" t="s">
        <v>29</v>
      </c>
      <c r="D37" t="s">
        <v>23</v>
      </c>
      <c r="U37">
        <v>100</v>
      </c>
      <c r="V37">
        <v>60</v>
      </c>
    </row>
    <row r="38" spans="1:22" x14ac:dyDescent="0.25">
      <c r="A38" t="s">
        <v>21</v>
      </c>
      <c r="B38" t="s">
        <v>49</v>
      </c>
      <c r="C38" t="s">
        <v>29</v>
      </c>
      <c r="D38" t="s">
        <v>22</v>
      </c>
      <c r="V38">
        <v>7</v>
      </c>
    </row>
    <row r="39" spans="1:22" x14ac:dyDescent="0.25">
      <c r="A39" t="s">
        <v>21</v>
      </c>
      <c r="B39" t="s">
        <v>49</v>
      </c>
      <c r="C39" t="s">
        <v>29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16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51</v>
      </c>
      <c r="C4" t="s">
        <v>27</v>
      </c>
      <c r="D4" t="s">
        <v>22</v>
      </c>
      <c r="E4">
        <v>10</v>
      </c>
      <c r="F4">
        <v>3</v>
      </c>
      <c r="G4">
        <v>1</v>
      </c>
      <c r="H4">
        <v>2</v>
      </c>
    </row>
    <row r="5" spans="1:22" x14ac:dyDescent="0.25">
      <c r="A5" t="s">
        <v>4</v>
      </c>
      <c r="B5" t="s">
        <v>51</v>
      </c>
      <c r="C5" t="s">
        <v>27</v>
      </c>
      <c r="D5" t="s">
        <v>23</v>
      </c>
      <c r="E5">
        <v>100</v>
      </c>
      <c r="F5">
        <v>30</v>
      </c>
      <c r="G5">
        <v>10</v>
      </c>
      <c r="H5">
        <v>20</v>
      </c>
    </row>
    <row r="6" spans="1:22" x14ac:dyDescent="0.25">
      <c r="A6" t="s">
        <v>5</v>
      </c>
      <c r="B6" t="s">
        <v>51</v>
      </c>
      <c r="C6" t="s">
        <v>27</v>
      </c>
      <c r="D6" t="s">
        <v>22</v>
      </c>
      <c r="F6">
        <v>9</v>
      </c>
      <c r="G6">
        <v>2</v>
      </c>
      <c r="H6">
        <v>2</v>
      </c>
      <c r="I6">
        <v>2</v>
      </c>
      <c r="J6">
        <v>2</v>
      </c>
      <c r="K6">
        <v>1</v>
      </c>
      <c r="L6">
        <v>1</v>
      </c>
      <c r="N6">
        <v>1</v>
      </c>
    </row>
    <row r="7" spans="1:22" x14ac:dyDescent="0.25">
      <c r="A7" t="s">
        <v>5</v>
      </c>
      <c r="B7" t="s">
        <v>51</v>
      </c>
      <c r="C7" t="s">
        <v>27</v>
      </c>
      <c r="D7" t="s">
        <v>23</v>
      </c>
      <c r="F7">
        <v>100</v>
      </c>
      <c r="G7">
        <v>22.22</v>
      </c>
      <c r="H7">
        <v>22.22</v>
      </c>
      <c r="I7">
        <v>22.22</v>
      </c>
      <c r="J7">
        <v>22.22</v>
      </c>
      <c r="K7">
        <v>11.11</v>
      </c>
      <c r="L7">
        <v>11.11</v>
      </c>
      <c r="N7">
        <v>11.11</v>
      </c>
    </row>
    <row r="8" spans="1:22" x14ac:dyDescent="0.25">
      <c r="A8" t="s">
        <v>6</v>
      </c>
      <c r="B8" t="s">
        <v>51</v>
      </c>
      <c r="C8" t="s">
        <v>27</v>
      </c>
      <c r="D8" t="s">
        <v>22</v>
      </c>
      <c r="G8">
        <v>7</v>
      </c>
      <c r="H8">
        <v>4</v>
      </c>
      <c r="I8">
        <v>4</v>
      </c>
      <c r="J8">
        <v>2</v>
      </c>
      <c r="K8">
        <v>2</v>
      </c>
    </row>
    <row r="9" spans="1:22" x14ac:dyDescent="0.25">
      <c r="A9" t="s">
        <v>6</v>
      </c>
      <c r="B9" t="s">
        <v>51</v>
      </c>
      <c r="C9" t="s">
        <v>27</v>
      </c>
      <c r="D9" t="s">
        <v>23</v>
      </c>
      <c r="G9">
        <v>100</v>
      </c>
      <c r="H9">
        <v>57.14</v>
      </c>
      <c r="I9">
        <v>57.14</v>
      </c>
      <c r="J9">
        <v>28.57</v>
      </c>
      <c r="K9">
        <v>28.57</v>
      </c>
    </row>
    <row r="10" spans="1:22" x14ac:dyDescent="0.25">
      <c r="A10" t="s">
        <v>7</v>
      </c>
      <c r="B10" t="s">
        <v>51</v>
      </c>
      <c r="C10" t="s">
        <v>27</v>
      </c>
      <c r="D10" t="s">
        <v>22</v>
      </c>
      <c r="H10">
        <v>16</v>
      </c>
      <c r="I10">
        <v>10</v>
      </c>
      <c r="J10">
        <v>7</v>
      </c>
      <c r="K10">
        <v>7</v>
      </c>
      <c r="L10">
        <v>6</v>
      </c>
      <c r="M10">
        <v>1</v>
      </c>
    </row>
    <row r="11" spans="1:22" x14ac:dyDescent="0.25">
      <c r="A11" t="s">
        <v>7</v>
      </c>
      <c r="B11" t="s">
        <v>51</v>
      </c>
      <c r="C11" t="s">
        <v>27</v>
      </c>
      <c r="D11" t="s">
        <v>23</v>
      </c>
      <c r="H11">
        <v>100</v>
      </c>
      <c r="I11">
        <v>62.5</v>
      </c>
      <c r="J11">
        <v>43.75</v>
      </c>
      <c r="K11">
        <v>43.75</v>
      </c>
      <c r="L11">
        <v>37.5</v>
      </c>
      <c r="M11">
        <v>6.25</v>
      </c>
    </row>
    <row r="12" spans="1:22" x14ac:dyDescent="0.25">
      <c r="A12" t="s">
        <v>8</v>
      </c>
      <c r="B12" t="s">
        <v>51</v>
      </c>
      <c r="C12" t="s">
        <v>27</v>
      </c>
      <c r="D12" t="s">
        <v>22</v>
      </c>
      <c r="I12">
        <v>14</v>
      </c>
      <c r="J12">
        <v>9</v>
      </c>
      <c r="K12">
        <v>6</v>
      </c>
      <c r="L12">
        <v>6</v>
      </c>
      <c r="M12">
        <v>4</v>
      </c>
      <c r="N12">
        <v>1</v>
      </c>
      <c r="O12">
        <v>1</v>
      </c>
    </row>
    <row r="13" spans="1:22" x14ac:dyDescent="0.25">
      <c r="A13" t="s">
        <v>8</v>
      </c>
      <c r="B13" t="s">
        <v>51</v>
      </c>
      <c r="C13" t="s">
        <v>27</v>
      </c>
      <c r="D13" t="s">
        <v>23</v>
      </c>
      <c r="I13">
        <v>100</v>
      </c>
      <c r="J13">
        <v>64.290000000000006</v>
      </c>
      <c r="K13">
        <v>42.86</v>
      </c>
      <c r="L13">
        <v>42.86</v>
      </c>
      <c r="M13">
        <v>28.57</v>
      </c>
      <c r="N13">
        <v>7.14</v>
      </c>
      <c r="O13">
        <v>7.14</v>
      </c>
    </row>
    <row r="14" spans="1:22" x14ac:dyDescent="0.25">
      <c r="A14" t="s">
        <v>9</v>
      </c>
      <c r="B14" t="s">
        <v>51</v>
      </c>
      <c r="C14" t="s">
        <v>27</v>
      </c>
      <c r="D14" t="s">
        <v>22</v>
      </c>
      <c r="J14">
        <v>11</v>
      </c>
      <c r="K14">
        <v>7</v>
      </c>
      <c r="L14">
        <v>7</v>
      </c>
      <c r="M14">
        <v>7</v>
      </c>
      <c r="N14">
        <v>6</v>
      </c>
      <c r="O14">
        <v>2</v>
      </c>
      <c r="P14">
        <v>1</v>
      </c>
    </row>
    <row r="15" spans="1:22" x14ac:dyDescent="0.25">
      <c r="A15" t="s">
        <v>9</v>
      </c>
      <c r="B15" t="s">
        <v>51</v>
      </c>
      <c r="C15" t="s">
        <v>27</v>
      </c>
      <c r="D15" t="s">
        <v>23</v>
      </c>
      <c r="J15">
        <v>100</v>
      </c>
      <c r="K15">
        <v>63.64</v>
      </c>
      <c r="L15">
        <v>63.64</v>
      </c>
      <c r="M15">
        <v>63.64</v>
      </c>
      <c r="N15">
        <v>54.55</v>
      </c>
      <c r="O15">
        <v>18.18</v>
      </c>
      <c r="P15">
        <v>9.09</v>
      </c>
    </row>
    <row r="16" spans="1:22" x14ac:dyDescent="0.25">
      <c r="A16" t="s">
        <v>10</v>
      </c>
      <c r="B16" t="s">
        <v>51</v>
      </c>
      <c r="C16" t="s">
        <v>27</v>
      </c>
      <c r="D16" t="s">
        <v>22</v>
      </c>
      <c r="K16">
        <v>9</v>
      </c>
      <c r="L16">
        <v>4</v>
      </c>
      <c r="M16">
        <v>3</v>
      </c>
      <c r="N16">
        <v>3</v>
      </c>
      <c r="O16">
        <v>3</v>
      </c>
      <c r="P16">
        <v>1</v>
      </c>
      <c r="Q16">
        <v>1</v>
      </c>
      <c r="R16">
        <v>1</v>
      </c>
    </row>
    <row r="17" spans="1:22" x14ac:dyDescent="0.25">
      <c r="A17" t="s">
        <v>10</v>
      </c>
      <c r="B17" t="s">
        <v>51</v>
      </c>
      <c r="C17" t="s">
        <v>27</v>
      </c>
      <c r="D17" t="s">
        <v>23</v>
      </c>
      <c r="K17">
        <v>100</v>
      </c>
      <c r="L17">
        <v>44.44</v>
      </c>
      <c r="M17">
        <v>33.33</v>
      </c>
      <c r="N17">
        <v>33.33</v>
      </c>
      <c r="O17">
        <v>33.33</v>
      </c>
      <c r="P17">
        <v>11.11</v>
      </c>
      <c r="Q17">
        <v>11.11</v>
      </c>
      <c r="R17">
        <v>11.11</v>
      </c>
    </row>
    <row r="18" spans="1:22" x14ac:dyDescent="0.25">
      <c r="A18" t="s">
        <v>11</v>
      </c>
      <c r="B18" t="s">
        <v>51</v>
      </c>
      <c r="C18" t="s">
        <v>27</v>
      </c>
      <c r="D18" t="s">
        <v>22</v>
      </c>
      <c r="L18">
        <v>15</v>
      </c>
      <c r="M18">
        <v>7</v>
      </c>
      <c r="N18">
        <v>5</v>
      </c>
      <c r="O18">
        <v>5</v>
      </c>
      <c r="P18">
        <v>3</v>
      </c>
    </row>
    <row r="19" spans="1:22" x14ac:dyDescent="0.25">
      <c r="A19" t="s">
        <v>11</v>
      </c>
      <c r="B19" t="s">
        <v>51</v>
      </c>
      <c r="C19" t="s">
        <v>27</v>
      </c>
      <c r="D19" t="s">
        <v>23</v>
      </c>
      <c r="L19">
        <v>100</v>
      </c>
      <c r="M19">
        <v>46.67</v>
      </c>
      <c r="N19">
        <v>33.33</v>
      </c>
      <c r="O19">
        <v>33.33</v>
      </c>
      <c r="P19">
        <v>20</v>
      </c>
    </row>
    <row r="20" spans="1:22" x14ac:dyDescent="0.25">
      <c r="A20" t="s">
        <v>12</v>
      </c>
      <c r="B20" t="s">
        <v>51</v>
      </c>
      <c r="C20" t="s">
        <v>27</v>
      </c>
      <c r="D20" t="s">
        <v>22</v>
      </c>
      <c r="M20">
        <v>28</v>
      </c>
      <c r="N20">
        <v>15</v>
      </c>
      <c r="O20">
        <v>8</v>
      </c>
      <c r="P20">
        <v>10</v>
      </c>
      <c r="Q20">
        <v>10</v>
      </c>
      <c r="R20">
        <v>3</v>
      </c>
      <c r="S20">
        <v>1</v>
      </c>
      <c r="U20">
        <v>1</v>
      </c>
    </row>
    <row r="21" spans="1:22" x14ac:dyDescent="0.25">
      <c r="A21" t="s">
        <v>12</v>
      </c>
      <c r="B21" t="s">
        <v>51</v>
      </c>
      <c r="C21" t="s">
        <v>27</v>
      </c>
      <c r="D21" t="s">
        <v>23</v>
      </c>
      <c r="M21">
        <v>100</v>
      </c>
      <c r="N21">
        <v>53.57</v>
      </c>
      <c r="O21">
        <v>28.57</v>
      </c>
      <c r="P21">
        <v>35.71</v>
      </c>
      <c r="Q21">
        <v>35.71</v>
      </c>
      <c r="R21">
        <v>10.71</v>
      </c>
      <c r="S21">
        <v>3.57</v>
      </c>
      <c r="U21">
        <v>3.57</v>
      </c>
    </row>
    <row r="22" spans="1:22" x14ac:dyDescent="0.25">
      <c r="A22" t="s">
        <v>13</v>
      </c>
      <c r="B22" t="s">
        <v>51</v>
      </c>
      <c r="C22" t="s">
        <v>27</v>
      </c>
      <c r="D22" t="s">
        <v>22</v>
      </c>
      <c r="N22">
        <v>18</v>
      </c>
      <c r="O22">
        <v>12</v>
      </c>
      <c r="P22">
        <v>8</v>
      </c>
      <c r="Q22">
        <v>9</v>
      </c>
      <c r="R22">
        <v>7</v>
      </c>
      <c r="S22">
        <v>4</v>
      </c>
      <c r="T22">
        <v>1</v>
      </c>
      <c r="U22">
        <v>1</v>
      </c>
    </row>
    <row r="23" spans="1:22" x14ac:dyDescent="0.25">
      <c r="A23" t="s">
        <v>13</v>
      </c>
      <c r="B23" t="s">
        <v>51</v>
      </c>
      <c r="C23" t="s">
        <v>27</v>
      </c>
      <c r="D23" t="s">
        <v>23</v>
      </c>
      <c r="N23">
        <v>100</v>
      </c>
      <c r="O23">
        <v>66.67</v>
      </c>
      <c r="P23">
        <v>44.44</v>
      </c>
      <c r="Q23">
        <v>50</v>
      </c>
      <c r="R23">
        <v>38.89</v>
      </c>
      <c r="S23">
        <v>22.22</v>
      </c>
      <c r="T23">
        <v>5.56</v>
      </c>
      <c r="U23">
        <v>5.56</v>
      </c>
    </row>
    <row r="24" spans="1:22" x14ac:dyDescent="0.25">
      <c r="A24" t="s">
        <v>14</v>
      </c>
      <c r="B24" t="s">
        <v>51</v>
      </c>
      <c r="C24" t="s">
        <v>27</v>
      </c>
      <c r="D24" t="s">
        <v>22</v>
      </c>
      <c r="O24">
        <v>22</v>
      </c>
      <c r="P24">
        <v>9</v>
      </c>
      <c r="Q24">
        <v>7</v>
      </c>
      <c r="R24">
        <v>7</v>
      </c>
      <c r="S24">
        <v>7</v>
      </c>
    </row>
    <row r="25" spans="1:22" x14ac:dyDescent="0.25">
      <c r="A25" t="s">
        <v>14</v>
      </c>
      <c r="B25" t="s">
        <v>51</v>
      </c>
      <c r="C25" t="s">
        <v>27</v>
      </c>
      <c r="D25" t="s">
        <v>23</v>
      </c>
      <c r="O25">
        <v>100</v>
      </c>
      <c r="P25">
        <v>40.909999999999997</v>
      </c>
      <c r="Q25">
        <v>31.82</v>
      </c>
      <c r="R25">
        <v>31.82</v>
      </c>
      <c r="S25">
        <v>31.82</v>
      </c>
    </row>
    <row r="26" spans="1:22" x14ac:dyDescent="0.25">
      <c r="A26" t="s">
        <v>15</v>
      </c>
      <c r="B26" t="s">
        <v>51</v>
      </c>
      <c r="C26" t="s">
        <v>27</v>
      </c>
      <c r="D26" t="s">
        <v>22</v>
      </c>
      <c r="P26">
        <v>12</v>
      </c>
      <c r="Q26">
        <v>7</v>
      </c>
      <c r="R26">
        <v>6</v>
      </c>
      <c r="S26">
        <v>6</v>
      </c>
      <c r="T26">
        <v>4</v>
      </c>
      <c r="U26">
        <v>1</v>
      </c>
    </row>
    <row r="27" spans="1:22" x14ac:dyDescent="0.25">
      <c r="A27" t="s">
        <v>15</v>
      </c>
      <c r="B27" t="s">
        <v>51</v>
      </c>
      <c r="C27" t="s">
        <v>27</v>
      </c>
      <c r="D27" t="s">
        <v>23</v>
      </c>
      <c r="P27">
        <v>100</v>
      </c>
      <c r="Q27">
        <v>58.33</v>
      </c>
      <c r="R27">
        <v>50</v>
      </c>
      <c r="S27">
        <v>50</v>
      </c>
      <c r="T27">
        <v>33.33</v>
      </c>
      <c r="U27">
        <v>8.33</v>
      </c>
    </row>
    <row r="28" spans="1:22" x14ac:dyDescent="0.25">
      <c r="A28" t="s">
        <v>16</v>
      </c>
      <c r="B28" t="s">
        <v>51</v>
      </c>
      <c r="C28" t="s">
        <v>27</v>
      </c>
      <c r="D28" t="s">
        <v>22</v>
      </c>
      <c r="Q28">
        <v>17</v>
      </c>
      <c r="R28">
        <v>10</v>
      </c>
      <c r="S28">
        <v>7</v>
      </c>
      <c r="T28">
        <v>7</v>
      </c>
      <c r="U28">
        <v>5</v>
      </c>
    </row>
    <row r="29" spans="1:22" x14ac:dyDescent="0.25">
      <c r="A29" t="s">
        <v>16</v>
      </c>
      <c r="B29" t="s">
        <v>51</v>
      </c>
      <c r="C29" t="s">
        <v>27</v>
      </c>
      <c r="D29" t="s">
        <v>23</v>
      </c>
      <c r="Q29">
        <v>100</v>
      </c>
      <c r="R29">
        <v>58.82</v>
      </c>
      <c r="S29">
        <v>41.18</v>
      </c>
      <c r="T29">
        <v>41.18</v>
      </c>
      <c r="U29">
        <v>29.41</v>
      </c>
    </row>
    <row r="30" spans="1:22" x14ac:dyDescent="0.25">
      <c r="A30" t="s">
        <v>17</v>
      </c>
      <c r="B30" t="s">
        <v>51</v>
      </c>
      <c r="C30" t="s">
        <v>27</v>
      </c>
      <c r="D30" t="s">
        <v>22</v>
      </c>
      <c r="R30">
        <v>17</v>
      </c>
      <c r="S30">
        <v>13</v>
      </c>
      <c r="T30">
        <v>6</v>
      </c>
      <c r="U30">
        <v>6</v>
      </c>
      <c r="V30">
        <v>1</v>
      </c>
    </row>
    <row r="31" spans="1:22" x14ac:dyDescent="0.25">
      <c r="A31" t="s">
        <v>17</v>
      </c>
      <c r="B31" t="s">
        <v>51</v>
      </c>
      <c r="C31" t="s">
        <v>27</v>
      </c>
      <c r="D31" t="s">
        <v>23</v>
      </c>
      <c r="R31">
        <v>100</v>
      </c>
      <c r="S31">
        <v>76.47</v>
      </c>
      <c r="T31">
        <v>35.29</v>
      </c>
      <c r="U31">
        <v>35.29</v>
      </c>
      <c r="V31">
        <v>5.88</v>
      </c>
    </row>
    <row r="32" spans="1:22" x14ac:dyDescent="0.25">
      <c r="A32" t="s">
        <v>18</v>
      </c>
      <c r="B32" t="s">
        <v>51</v>
      </c>
      <c r="C32" t="s">
        <v>27</v>
      </c>
      <c r="D32" t="s">
        <v>22</v>
      </c>
      <c r="S32">
        <v>5</v>
      </c>
      <c r="T32">
        <v>4</v>
      </c>
      <c r="U32">
        <v>3</v>
      </c>
      <c r="V32">
        <v>3</v>
      </c>
    </row>
    <row r="33" spans="1:22" x14ac:dyDescent="0.25">
      <c r="A33" t="s">
        <v>18</v>
      </c>
      <c r="B33" t="s">
        <v>51</v>
      </c>
      <c r="C33" t="s">
        <v>27</v>
      </c>
      <c r="D33" t="s">
        <v>23</v>
      </c>
      <c r="S33">
        <v>100</v>
      </c>
      <c r="T33">
        <v>80</v>
      </c>
      <c r="U33">
        <v>60</v>
      </c>
      <c r="V33">
        <v>60</v>
      </c>
    </row>
    <row r="34" spans="1:22" x14ac:dyDescent="0.25">
      <c r="A34" t="s">
        <v>19</v>
      </c>
      <c r="B34" t="s">
        <v>51</v>
      </c>
      <c r="C34" t="s">
        <v>27</v>
      </c>
      <c r="D34" t="s">
        <v>22</v>
      </c>
      <c r="T34">
        <v>8</v>
      </c>
      <c r="U34">
        <v>4</v>
      </c>
      <c r="V34">
        <v>2</v>
      </c>
    </row>
    <row r="35" spans="1:22" x14ac:dyDescent="0.25">
      <c r="A35" t="s">
        <v>19</v>
      </c>
      <c r="B35" t="s">
        <v>51</v>
      </c>
      <c r="C35" t="s">
        <v>27</v>
      </c>
      <c r="D35" t="s">
        <v>23</v>
      </c>
      <c r="T35">
        <v>100</v>
      </c>
      <c r="U35">
        <v>50</v>
      </c>
      <c r="V35">
        <v>25</v>
      </c>
    </row>
    <row r="36" spans="1:22" x14ac:dyDescent="0.25">
      <c r="A36" t="s">
        <v>20</v>
      </c>
      <c r="B36" t="s">
        <v>51</v>
      </c>
      <c r="C36" t="s">
        <v>27</v>
      </c>
      <c r="D36" t="s">
        <v>22</v>
      </c>
      <c r="U36">
        <v>7</v>
      </c>
      <c r="V36">
        <v>5</v>
      </c>
    </row>
    <row r="37" spans="1:22" x14ac:dyDescent="0.25">
      <c r="A37" t="s">
        <v>20</v>
      </c>
      <c r="B37" t="s">
        <v>51</v>
      </c>
      <c r="C37" t="s">
        <v>27</v>
      </c>
      <c r="D37" t="s">
        <v>23</v>
      </c>
      <c r="U37">
        <v>100</v>
      </c>
      <c r="V37">
        <v>71.430000000000007</v>
      </c>
    </row>
    <row r="38" spans="1:22" x14ac:dyDescent="0.25">
      <c r="A38" t="s">
        <v>21</v>
      </c>
      <c r="B38" t="s">
        <v>51</v>
      </c>
      <c r="C38" t="s">
        <v>27</v>
      </c>
      <c r="D38" t="s">
        <v>22</v>
      </c>
      <c r="V38">
        <v>8</v>
      </c>
    </row>
    <row r="39" spans="1:22" x14ac:dyDescent="0.25">
      <c r="A39" t="s">
        <v>21</v>
      </c>
      <c r="B39" t="s">
        <v>51</v>
      </c>
      <c r="C39" t="s">
        <v>27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16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51</v>
      </c>
      <c r="C4" t="s">
        <v>29</v>
      </c>
      <c r="D4" t="s">
        <v>22</v>
      </c>
      <c r="E4">
        <v>6</v>
      </c>
      <c r="F4">
        <v>3</v>
      </c>
      <c r="G4">
        <v>2</v>
      </c>
      <c r="H4">
        <v>2</v>
      </c>
      <c r="I4">
        <v>2</v>
      </c>
      <c r="J4">
        <v>1</v>
      </c>
    </row>
    <row r="5" spans="1:22" x14ac:dyDescent="0.25">
      <c r="A5" t="s">
        <v>4</v>
      </c>
      <c r="B5" t="s">
        <v>51</v>
      </c>
      <c r="C5" t="s">
        <v>29</v>
      </c>
      <c r="D5" t="s">
        <v>23</v>
      </c>
      <c r="E5">
        <v>100</v>
      </c>
      <c r="F5">
        <v>50</v>
      </c>
      <c r="G5">
        <v>33.33</v>
      </c>
      <c r="H5">
        <v>33.33</v>
      </c>
      <c r="I5">
        <v>33.33</v>
      </c>
      <c r="J5">
        <v>16.670000000000002</v>
      </c>
    </row>
    <row r="6" spans="1:22" x14ac:dyDescent="0.25">
      <c r="A6" t="s">
        <v>5</v>
      </c>
      <c r="B6" t="s">
        <v>51</v>
      </c>
      <c r="C6" t="s">
        <v>29</v>
      </c>
      <c r="D6" t="s">
        <v>22</v>
      </c>
      <c r="F6">
        <v>2</v>
      </c>
      <c r="G6">
        <v>2</v>
      </c>
      <c r="H6">
        <v>2</v>
      </c>
      <c r="I6">
        <v>2</v>
      </c>
    </row>
    <row r="7" spans="1:22" x14ac:dyDescent="0.25">
      <c r="A7" t="s">
        <v>5</v>
      </c>
      <c r="B7" t="s">
        <v>51</v>
      </c>
      <c r="C7" t="s">
        <v>29</v>
      </c>
      <c r="D7" t="s">
        <v>23</v>
      </c>
      <c r="F7">
        <v>100</v>
      </c>
      <c r="G7">
        <v>100</v>
      </c>
      <c r="H7">
        <v>100</v>
      </c>
      <c r="I7">
        <v>100</v>
      </c>
    </row>
    <row r="8" spans="1:22" x14ac:dyDescent="0.25">
      <c r="A8" t="s">
        <v>6</v>
      </c>
      <c r="B8" t="s">
        <v>51</v>
      </c>
      <c r="C8" t="s">
        <v>29</v>
      </c>
      <c r="D8" t="s">
        <v>22</v>
      </c>
      <c r="G8">
        <v>7</v>
      </c>
      <c r="H8">
        <v>2</v>
      </c>
      <c r="I8">
        <v>1</v>
      </c>
      <c r="J8">
        <v>1</v>
      </c>
      <c r="K8">
        <v>1</v>
      </c>
    </row>
    <row r="9" spans="1:22" x14ac:dyDescent="0.25">
      <c r="A9" t="s">
        <v>6</v>
      </c>
      <c r="B9" t="s">
        <v>51</v>
      </c>
      <c r="C9" t="s">
        <v>29</v>
      </c>
      <c r="D9" t="s">
        <v>23</v>
      </c>
      <c r="G9">
        <v>100</v>
      </c>
      <c r="H9">
        <v>28.57</v>
      </c>
      <c r="I9">
        <v>14.29</v>
      </c>
      <c r="J9">
        <v>14.29</v>
      </c>
      <c r="K9">
        <v>14.29</v>
      </c>
    </row>
    <row r="10" spans="1:22" x14ac:dyDescent="0.25">
      <c r="A10" t="s">
        <v>7</v>
      </c>
      <c r="B10" t="s">
        <v>51</v>
      </c>
      <c r="C10" t="s">
        <v>29</v>
      </c>
      <c r="D10" t="s">
        <v>22</v>
      </c>
      <c r="H10">
        <v>10</v>
      </c>
      <c r="I10">
        <v>6</v>
      </c>
      <c r="J10">
        <v>4</v>
      </c>
      <c r="K10">
        <v>3</v>
      </c>
      <c r="P10">
        <v>1</v>
      </c>
      <c r="Q10">
        <v>1</v>
      </c>
      <c r="R10">
        <v>1</v>
      </c>
      <c r="S10">
        <v>1</v>
      </c>
    </row>
    <row r="11" spans="1:22" x14ac:dyDescent="0.25">
      <c r="A11" t="s">
        <v>7</v>
      </c>
      <c r="B11" t="s">
        <v>51</v>
      </c>
      <c r="C11" t="s">
        <v>29</v>
      </c>
      <c r="D11" t="s">
        <v>23</v>
      </c>
      <c r="H11">
        <v>100</v>
      </c>
      <c r="I11">
        <v>60</v>
      </c>
      <c r="J11">
        <v>40</v>
      </c>
      <c r="K11">
        <v>30</v>
      </c>
      <c r="P11">
        <v>10</v>
      </c>
      <c r="Q11">
        <v>10</v>
      </c>
      <c r="R11">
        <v>10</v>
      </c>
      <c r="S11">
        <v>10</v>
      </c>
    </row>
    <row r="12" spans="1:22" x14ac:dyDescent="0.25">
      <c r="A12" t="s">
        <v>8</v>
      </c>
      <c r="B12" t="s">
        <v>51</v>
      </c>
      <c r="C12" t="s">
        <v>29</v>
      </c>
      <c r="D12" t="s">
        <v>22</v>
      </c>
      <c r="I12">
        <v>6</v>
      </c>
      <c r="J12">
        <v>5</v>
      </c>
      <c r="K12">
        <v>2</v>
      </c>
      <c r="L12">
        <v>2</v>
      </c>
      <c r="M12">
        <v>1</v>
      </c>
    </row>
    <row r="13" spans="1:22" x14ac:dyDescent="0.25">
      <c r="A13" t="s">
        <v>8</v>
      </c>
      <c r="B13" t="s">
        <v>51</v>
      </c>
      <c r="C13" t="s">
        <v>29</v>
      </c>
      <c r="D13" t="s">
        <v>23</v>
      </c>
      <c r="I13">
        <v>100</v>
      </c>
      <c r="J13">
        <v>83.33</v>
      </c>
      <c r="K13">
        <v>33.33</v>
      </c>
      <c r="L13">
        <v>33.33</v>
      </c>
      <c r="M13">
        <v>16.670000000000002</v>
      </c>
    </row>
    <row r="14" spans="1:22" x14ac:dyDescent="0.25">
      <c r="A14" t="s">
        <v>9</v>
      </c>
      <c r="B14" t="s">
        <v>51</v>
      </c>
      <c r="C14" t="s">
        <v>29</v>
      </c>
      <c r="D14" t="s">
        <v>22</v>
      </c>
      <c r="J14">
        <v>7</v>
      </c>
      <c r="K14">
        <v>6</v>
      </c>
      <c r="L14">
        <v>5</v>
      </c>
      <c r="M14">
        <v>5</v>
      </c>
      <c r="N14">
        <v>3</v>
      </c>
    </row>
    <row r="15" spans="1:22" x14ac:dyDescent="0.25">
      <c r="A15" t="s">
        <v>9</v>
      </c>
      <c r="B15" t="s">
        <v>51</v>
      </c>
      <c r="C15" t="s">
        <v>29</v>
      </c>
      <c r="D15" t="s">
        <v>23</v>
      </c>
      <c r="J15">
        <v>100</v>
      </c>
      <c r="K15">
        <v>85.71</v>
      </c>
      <c r="L15">
        <v>71.430000000000007</v>
      </c>
      <c r="M15">
        <v>71.430000000000007</v>
      </c>
      <c r="N15">
        <v>42.86</v>
      </c>
    </row>
    <row r="16" spans="1:22" x14ac:dyDescent="0.25">
      <c r="A16" t="s">
        <v>10</v>
      </c>
      <c r="B16" t="s">
        <v>51</v>
      </c>
      <c r="C16" t="s">
        <v>29</v>
      </c>
      <c r="D16" t="s">
        <v>22</v>
      </c>
      <c r="K16">
        <v>8</v>
      </c>
      <c r="L16">
        <v>7</v>
      </c>
      <c r="M16">
        <v>7</v>
      </c>
      <c r="N16">
        <v>6</v>
      </c>
      <c r="O16">
        <v>4</v>
      </c>
    </row>
    <row r="17" spans="1:22" x14ac:dyDescent="0.25">
      <c r="A17" t="s">
        <v>10</v>
      </c>
      <c r="B17" t="s">
        <v>51</v>
      </c>
      <c r="C17" t="s">
        <v>29</v>
      </c>
      <c r="D17" t="s">
        <v>23</v>
      </c>
      <c r="K17">
        <v>100</v>
      </c>
      <c r="L17">
        <v>87.5</v>
      </c>
      <c r="M17">
        <v>87.5</v>
      </c>
      <c r="N17">
        <v>75</v>
      </c>
      <c r="O17">
        <v>50</v>
      </c>
    </row>
    <row r="18" spans="1:22" x14ac:dyDescent="0.25">
      <c r="A18" t="s">
        <v>11</v>
      </c>
      <c r="B18" t="s">
        <v>51</v>
      </c>
      <c r="C18" t="s">
        <v>29</v>
      </c>
      <c r="D18" t="s">
        <v>22</v>
      </c>
      <c r="L18">
        <v>17</v>
      </c>
      <c r="M18">
        <v>14</v>
      </c>
      <c r="N18">
        <v>11</v>
      </c>
      <c r="O18">
        <v>9</v>
      </c>
      <c r="P18">
        <v>1</v>
      </c>
      <c r="Q18">
        <v>2</v>
      </c>
    </row>
    <row r="19" spans="1:22" x14ac:dyDescent="0.25">
      <c r="A19" t="s">
        <v>11</v>
      </c>
      <c r="B19" t="s">
        <v>51</v>
      </c>
      <c r="C19" t="s">
        <v>29</v>
      </c>
      <c r="D19" t="s">
        <v>23</v>
      </c>
      <c r="L19">
        <v>100</v>
      </c>
      <c r="M19">
        <v>82.35</v>
      </c>
      <c r="N19">
        <v>64.709999999999994</v>
      </c>
      <c r="O19">
        <v>52.94</v>
      </c>
      <c r="P19">
        <v>5.88</v>
      </c>
      <c r="Q19">
        <v>11.76</v>
      </c>
    </row>
    <row r="20" spans="1:22" x14ac:dyDescent="0.25">
      <c r="A20" t="s">
        <v>12</v>
      </c>
      <c r="B20" t="s">
        <v>51</v>
      </c>
      <c r="C20" t="s">
        <v>29</v>
      </c>
      <c r="D20" t="s">
        <v>22</v>
      </c>
      <c r="M20">
        <v>16</v>
      </c>
      <c r="N20">
        <v>10</v>
      </c>
      <c r="O20">
        <v>11</v>
      </c>
      <c r="P20">
        <v>7</v>
      </c>
      <c r="Q20">
        <v>6</v>
      </c>
      <c r="R20">
        <v>2</v>
      </c>
      <c r="S20">
        <v>2</v>
      </c>
      <c r="T20">
        <v>2</v>
      </c>
      <c r="U20">
        <v>1</v>
      </c>
      <c r="V20">
        <v>1</v>
      </c>
    </row>
    <row r="21" spans="1:22" x14ac:dyDescent="0.25">
      <c r="A21" t="s">
        <v>12</v>
      </c>
      <c r="B21" t="s">
        <v>51</v>
      </c>
      <c r="C21" t="s">
        <v>29</v>
      </c>
      <c r="D21" t="s">
        <v>23</v>
      </c>
      <c r="M21">
        <v>100</v>
      </c>
      <c r="N21">
        <v>62.5</v>
      </c>
      <c r="O21">
        <v>68.75</v>
      </c>
      <c r="P21">
        <v>43.75</v>
      </c>
      <c r="Q21">
        <v>37.5</v>
      </c>
      <c r="R21">
        <v>12.5</v>
      </c>
      <c r="S21">
        <v>12.5</v>
      </c>
      <c r="T21">
        <v>12.5</v>
      </c>
      <c r="U21">
        <v>6.25</v>
      </c>
      <c r="V21">
        <v>6.25</v>
      </c>
    </row>
    <row r="22" spans="1:22" x14ac:dyDescent="0.25">
      <c r="A22" t="s">
        <v>13</v>
      </c>
      <c r="B22" t="s">
        <v>51</v>
      </c>
      <c r="C22" t="s">
        <v>29</v>
      </c>
      <c r="D22" t="s">
        <v>22</v>
      </c>
      <c r="N22">
        <v>19</v>
      </c>
      <c r="O22">
        <v>16</v>
      </c>
      <c r="P22">
        <v>11</v>
      </c>
      <c r="Q22">
        <v>8</v>
      </c>
      <c r="R22">
        <v>2</v>
      </c>
      <c r="S22">
        <v>1</v>
      </c>
    </row>
    <row r="23" spans="1:22" x14ac:dyDescent="0.25">
      <c r="A23" t="s">
        <v>13</v>
      </c>
      <c r="B23" t="s">
        <v>51</v>
      </c>
      <c r="C23" t="s">
        <v>29</v>
      </c>
      <c r="D23" t="s">
        <v>23</v>
      </c>
      <c r="N23">
        <v>100</v>
      </c>
      <c r="O23">
        <v>84.21</v>
      </c>
      <c r="P23">
        <v>57.89</v>
      </c>
      <c r="Q23">
        <v>42.11</v>
      </c>
      <c r="R23">
        <v>10.53</v>
      </c>
      <c r="S23">
        <v>5.26</v>
      </c>
    </row>
    <row r="24" spans="1:22" x14ac:dyDescent="0.25">
      <c r="A24" t="s">
        <v>14</v>
      </c>
      <c r="B24" t="s">
        <v>51</v>
      </c>
      <c r="C24" t="s">
        <v>29</v>
      </c>
      <c r="D24" t="s">
        <v>22</v>
      </c>
      <c r="O24">
        <v>18</v>
      </c>
      <c r="P24">
        <v>11</v>
      </c>
      <c r="Q24">
        <v>10</v>
      </c>
      <c r="R24">
        <v>8</v>
      </c>
      <c r="S24">
        <v>4</v>
      </c>
      <c r="T24">
        <v>1</v>
      </c>
      <c r="U24">
        <v>1</v>
      </c>
      <c r="V24">
        <v>1</v>
      </c>
    </row>
    <row r="25" spans="1:22" x14ac:dyDescent="0.25">
      <c r="A25" t="s">
        <v>14</v>
      </c>
      <c r="B25" t="s">
        <v>51</v>
      </c>
      <c r="C25" t="s">
        <v>29</v>
      </c>
      <c r="D25" t="s">
        <v>23</v>
      </c>
      <c r="O25">
        <v>100</v>
      </c>
      <c r="P25">
        <v>61.11</v>
      </c>
      <c r="Q25">
        <v>55.56</v>
      </c>
      <c r="R25">
        <v>44.44</v>
      </c>
      <c r="S25">
        <v>22.22</v>
      </c>
      <c r="T25">
        <v>5.56</v>
      </c>
      <c r="U25">
        <v>5.56</v>
      </c>
      <c r="V25">
        <v>5.56</v>
      </c>
    </row>
    <row r="26" spans="1:22" x14ac:dyDescent="0.25">
      <c r="A26" t="s">
        <v>15</v>
      </c>
      <c r="B26" t="s">
        <v>51</v>
      </c>
      <c r="C26" t="s">
        <v>29</v>
      </c>
      <c r="D26" t="s">
        <v>22</v>
      </c>
      <c r="P26">
        <v>16</v>
      </c>
      <c r="Q26">
        <v>10</v>
      </c>
      <c r="R26">
        <v>8</v>
      </c>
      <c r="S26">
        <v>8</v>
      </c>
      <c r="T26">
        <v>4</v>
      </c>
    </row>
    <row r="27" spans="1:22" x14ac:dyDescent="0.25">
      <c r="A27" t="s">
        <v>15</v>
      </c>
      <c r="B27" t="s">
        <v>51</v>
      </c>
      <c r="C27" t="s">
        <v>29</v>
      </c>
      <c r="D27" t="s">
        <v>23</v>
      </c>
      <c r="P27">
        <v>100</v>
      </c>
      <c r="Q27">
        <v>62.5</v>
      </c>
      <c r="R27">
        <v>50</v>
      </c>
      <c r="S27">
        <v>50</v>
      </c>
      <c r="T27">
        <v>25</v>
      </c>
    </row>
    <row r="28" spans="1:22" x14ac:dyDescent="0.25">
      <c r="A28" t="s">
        <v>16</v>
      </c>
      <c r="B28" t="s">
        <v>51</v>
      </c>
      <c r="C28" t="s">
        <v>29</v>
      </c>
      <c r="D28" t="s">
        <v>22</v>
      </c>
      <c r="Q28">
        <v>20</v>
      </c>
      <c r="R28">
        <v>16</v>
      </c>
      <c r="S28">
        <v>9</v>
      </c>
      <c r="T28">
        <v>8</v>
      </c>
      <c r="U28">
        <v>5</v>
      </c>
      <c r="V28">
        <v>3</v>
      </c>
    </row>
    <row r="29" spans="1:22" x14ac:dyDescent="0.25">
      <c r="A29" t="s">
        <v>16</v>
      </c>
      <c r="B29" t="s">
        <v>51</v>
      </c>
      <c r="C29" t="s">
        <v>29</v>
      </c>
      <c r="D29" t="s">
        <v>23</v>
      </c>
      <c r="Q29">
        <v>100</v>
      </c>
      <c r="R29">
        <v>80</v>
      </c>
      <c r="S29">
        <v>45</v>
      </c>
      <c r="T29">
        <v>40</v>
      </c>
      <c r="U29">
        <v>25</v>
      </c>
      <c r="V29">
        <v>15</v>
      </c>
    </row>
    <row r="30" spans="1:22" x14ac:dyDescent="0.25">
      <c r="A30" t="s">
        <v>17</v>
      </c>
      <c r="B30" t="s">
        <v>51</v>
      </c>
      <c r="C30" t="s">
        <v>29</v>
      </c>
      <c r="D30" t="s">
        <v>22</v>
      </c>
      <c r="R30">
        <v>11</v>
      </c>
      <c r="S30">
        <v>4</v>
      </c>
      <c r="T30">
        <v>4</v>
      </c>
      <c r="U30">
        <v>3</v>
      </c>
      <c r="V30">
        <v>3</v>
      </c>
    </row>
    <row r="31" spans="1:22" x14ac:dyDescent="0.25">
      <c r="A31" t="s">
        <v>17</v>
      </c>
      <c r="B31" t="s">
        <v>51</v>
      </c>
      <c r="C31" t="s">
        <v>29</v>
      </c>
      <c r="D31" t="s">
        <v>23</v>
      </c>
      <c r="R31">
        <v>100</v>
      </c>
      <c r="S31">
        <v>36.36</v>
      </c>
      <c r="T31">
        <v>36.36</v>
      </c>
      <c r="U31">
        <v>27.27</v>
      </c>
      <c r="V31">
        <v>27.27</v>
      </c>
    </row>
    <row r="32" spans="1:22" x14ac:dyDescent="0.25">
      <c r="A32" t="s">
        <v>18</v>
      </c>
      <c r="B32" t="s">
        <v>51</v>
      </c>
      <c r="C32" t="s">
        <v>29</v>
      </c>
      <c r="D32" t="s">
        <v>22</v>
      </c>
      <c r="S32">
        <v>12</v>
      </c>
      <c r="T32">
        <v>9</v>
      </c>
      <c r="U32">
        <v>8</v>
      </c>
      <c r="V32">
        <v>7</v>
      </c>
    </row>
    <row r="33" spans="1:22" x14ac:dyDescent="0.25">
      <c r="A33" t="s">
        <v>18</v>
      </c>
      <c r="B33" t="s">
        <v>51</v>
      </c>
      <c r="C33" t="s">
        <v>29</v>
      </c>
      <c r="D33" t="s">
        <v>23</v>
      </c>
      <c r="S33">
        <v>100</v>
      </c>
      <c r="T33">
        <v>75</v>
      </c>
      <c r="U33">
        <v>66.67</v>
      </c>
      <c r="V33">
        <v>58.33</v>
      </c>
    </row>
    <row r="34" spans="1:22" x14ac:dyDescent="0.25">
      <c r="A34" t="s">
        <v>19</v>
      </c>
      <c r="B34" t="s">
        <v>51</v>
      </c>
      <c r="C34" t="s">
        <v>29</v>
      </c>
      <c r="D34" t="s">
        <v>22</v>
      </c>
      <c r="T34">
        <v>9</v>
      </c>
      <c r="U34">
        <v>7</v>
      </c>
      <c r="V34">
        <v>5</v>
      </c>
    </row>
    <row r="35" spans="1:22" x14ac:dyDescent="0.25">
      <c r="A35" t="s">
        <v>19</v>
      </c>
      <c r="B35" t="s">
        <v>51</v>
      </c>
      <c r="C35" t="s">
        <v>29</v>
      </c>
      <c r="D35" t="s">
        <v>23</v>
      </c>
      <c r="T35">
        <v>100</v>
      </c>
      <c r="U35">
        <v>77.78</v>
      </c>
      <c r="V35">
        <v>55.56</v>
      </c>
    </row>
    <row r="36" spans="1:22" x14ac:dyDescent="0.25">
      <c r="A36" t="s">
        <v>20</v>
      </c>
      <c r="B36" t="s">
        <v>51</v>
      </c>
      <c r="C36" t="s">
        <v>29</v>
      </c>
      <c r="D36" t="s">
        <v>22</v>
      </c>
      <c r="U36">
        <v>3</v>
      </c>
      <c r="V36">
        <v>1</v>
      </c>
    </row>
    <row r="37" spans="1:22" x14ac:dyDescent="0.25">
      <c r="A37" t="s">
        <v>20</v>
      </c>
      <c r="B37" t="s">
        <v>51</v>
      </c>
      <c r="C37" t="s">
        <v>29</v>
      </c>
      <c r="D37" t="s">
        <v>23</v>
      </c>
      <c r="U37">
        <v>100</v>
      </c>
      <c r="V37">
        <v>33.33</v>
      </c>
    </row>
    <row r="38" spans="1:22" x14ac:dyDescent="0.25">
      <c r="A38" t="s">
        <v>21</v>
      </c>
      <c r="B38" t="s">
        <v>51</v>
      </c>
      <c r="C38" t="s">
        <v>29</v>
      </c>
      <c r="D38" t="s">
        <v>22</v>
      </c>
      <c r="V38">
        <v>2</v>
      </c>
    </row>
    <row r="39" spans="1:22" x14ac:dyDescent="0.25">
      <c r="A39" t="s">
        <v>21</v>
      </c>
      <c r="B39" t="s">
        <v>51</v>
      </c>
      <c r="C39" t="s">
        <v>29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5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52</v>
      </c>
      <c r="C4" t="s">
        <v>27</v>
      </c>
      <c r="D4" t="s">
        <v>22</v>
      </c>
      <c r="E4">
        <v>269</v>
      </c>
      <c r="F4">
        <v>157</v>
      </c>
      <c r="G4">
        <v>122</v>
      </c>
      <c r="H4">
        <v>98</v>
      </c>
      <c r="I4">
        <v>50</v>
      </c>
      <c r="J4">
        <v>14</v>
      </c>
      <c r="K4">
        <v>4</v>
      </c>
      <c r="L4">
        <v>3</v>
      </c>
      <c r="M4">
        <v>3</v>
      </c>
      <c r="N4">
        <v>1</v>
      </c>
      <c r="S4">
        <v>2</v>
      </c>
    </row>
    <row r="5" spans="1:22" x14ac:dyDescent="0.25">
      <c r="A5" t="s">
        <v>4</v>
      </c>
      <c r="B5" t="s">
        <v>52</v>
      </c>
      <c r="C5" t="s">
        <v>27</v>
      </c>
      <c r="D5" t="s">
        <v>23</v>
      </c>
      <c r="E5">
        <v>100</v>
      </c>
      <c r="F5">
        <v>58.36</v>
      </c>
      <c r="G5">
        <v>45.35</v>
      </c>
      <c r="H5">
        <v>36.43</v>
      </c>
      <c r="I5">
        <v>18.59</v>
      </c>
      <c r="J5">
        <v>5.2</v>
      </c>
      <c r="K5">
        <v>1.49</v>
      </c>
      <c r="L5">
        <v>1.1200000000000001</v>
      </c>
      <c r="M5">
        <v>1.1200000000000001</v>
      </c>
      <c r="N5">
        <v>0.37</v>
      </c>
      <c r="S5">
        <v>0.74</v>
      </c>
    </row>
    <row r="6" spans="1:22" x14ac:dyDescent="0.25">
      <c r="A6" t="s">
        <v>5</v>
      </c>
      <c r="B6" t="s">
        <v>52</v>
      </c>
      <c r="C6" t="s">
        <v>27</v>
      </c>
      <c r="D6" t="s">
        <v>22</v>
      </c>
      <c r="F6">
        <v>252</v>
      </c>
      <c r="G6">
        <v>161</v>
      </c>
      <c r="H6">
        <v>125</v>
      </c>
      <c r="I6">
        <v>107</v>
      </c>
      <c r="J6">
        <v>74</v>
      </c>
      <c r="K6">
        <v>21</v>
      </c>
      <c r="L6">
        <v>9</v>
      </c>
      <c r="M6">
        <v>5</v>
      </c>
      <c r="N6">
        <v>2</v>
      </c>
      <c r="O6">
        <v>3</v>
      </c>
      <c r="P6">
        <v>2</v>
      </c>
      <c r="Q6">
        <v>1</v>
      </c>
      <c r="R6">
        <v>2</v>
      </c>
      <c r="S6">
        <v>1</v>
      </c>
      <c r="T6">
        <v>1</v>
      </c>
    </row>
    <row r="7" spans="1:22" x14ac:dyDescent="0.25">
      <c r="A7" t="s">
        <v>5</v>
      </c>
      <c r="B7" t="s">
        <v>52</v>
      </c>
      <c r="C7" t="s">
        <v>27</v>
      </c>
      <c r="D7" t="s">
        <v>23</v>
      </c>
      <c r="F7">
        <v>100</v>
      </c>
      <c r="G7">
        <v>63.89</v>
      </c>
      <c r="H7">
        <v>49.6</v>
      </c>
      <c r="I7">
        <v>42.46</v>
      </c>
      <c r="J7">
        <v>29.37</v>
      </c>
      <c r="K7">
        <v>8.33</v>
      </c>
      <c r="L7">
        <v>3.57</v>
      </c>
      <c r="M7">
        <v>1.98</v>
      </c>
      <c r="N7">
        <v>0.79</v>
      </c>
      <c r="O7">
        <v>1.19</v>
      </c>
      <c r="P7">
        <v>0.79</v>
      </c>
      <c r="Q7">
        <v>0.4</v>
      </c>
      <c r="R7">
        <v>0.79</v>
      </c>
      <c r="S7">
        <v>0.4</v>
      </c>
      <c r="T7">
        <v>0.4</v>
      </c>
    </row>
    <row r="8" spans="1:22" x14ac:dyDescent="0.25">
      <c r="A8" t="s">
        <v>6</v>
      </c>
      <c r="B8" t="s">
        <v>52</v>
      </c>
      <c r="C8" t="s">
        <v>27</v>
      </c>
      <c r="D8" t="s">
        <v>22</v>
      </c>
      <c r="G8">
        <v>191</v>
      </c>
      <c r="H8">
        <v>137</v>
      </c>
      <c r="I8">
        <v>113</v>
      </c>
      <c r="J8">
        <v>101</v>
      </c>
      <c r="K8">
        <v>65</v>
      </c>
      <c r="L8">
        <v>12</v>
      </c>
      <c r="M8">
        <v>4</v>
      </c>
      <c r="N8">
        <v>3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</row>
    <row r="9" spans="1:22" x14ac:dyDescent="0.25">
      <c r="A9" t="s">
        <v>6</v>
      </c>
      <c r="B9" t="s">
        <v>52</v>
      </c>
      <c r="C9" t="s">
        <v>27</v>
      </c>
      <c r="D9" t="s">
        <v>23</v>
      </c>
      <c r="G9">
        <v>100</v>
      </c>
      <c r="H9">
        <v>71.73</v>
      </c>
      <c r="I9">
        <v>59.16</v>
      </c>
      <c r="J9">
        <v>52.88</v>
      </c>
      <c r="K9">
        <v>34.03</v>
      </c>
      <c r="L9">
        <v>6.28</v>
      </c>
      <c r="M9">
        <v>2.09</v>
      </c>
      <c r="N9">
        <v>1.57</v>
      </c>
      <c r="O9">
        <v>0.52</v>
      </c>
      <c r="P9">
        <v>0.52</v>
      </c>
      <c r="Q9">
        <v>0.52</v>
      </c>
      <c r="R9">
        <v>0.52</v>
      </c>
      <c r="S9">
        <v>0.52</v>
      </c>
      <c r="T9">
        <v>0.52</v>
      </c>
    </row>
    <row r="10" spans="1:22" x14ac:dyDescent="0.25">
      <c r="A10" t="s">
        <v>7</v>
      </c>
      <c r="B10" t="s">
        <v>52</v>
      </c>
      <c r="C10" t="s">
        <v>27</v>
      </c>
      <c r="D10" t="s">
        <v>22</v>
      </c>
      <c r="H10">
        <v>274</v>
      </c>
      <c r="I10">
        <v>193</v>
      </c>
      <c r="J10">
        <v>152</v>
      </c>
      <c r="K10">
        <v>136</v>
      </c>
      <c r="L10">
        <v>92</v>
      </c>
      <c r="M10">
        <v>28</v>
      </c>
      <c r="N10">
        <v>12</v>
      </c>
      <c r="O10">
        <v>6</v>
      </c>
      <c r="P10">
        <v>2</v>
      </c>
      <c r="Q10">
        <v>3</v>
      </c>
      <c r="R10">
        <v>2</v>
      </c>
      <c r="S10">
        <v>1</v>
      </c>
      <c r="T10">
        <v>1</v>
      </c>
      <c r="U10">
        <v>1</v>
      </c>
    </row>
    <row r="11" spans="1:22" x14ac:dyDescent="0.25">
      <c r="A11" t="s">
        <v>7</v>
      </c>
      <c r="B11" t="s">
        <v>52</v>
      </c>
      <c r="C11" t="s">
        <v>27</v>
      </c>
      <c r="D11" t="s">
        <v>23</v>
      </c>
      <c r="H11">
        <v>100</v>
      </c>
      <c r="I11">
        <v>70.44</v>
      </c>
      <c r="J11">
        <v>55.47</v>
      </c>
      <c r="K11">
        <v>49.64</v>
      </c>
      <c r="L11">
        <v>33.58</v>
      </c>
      <c r="M11">
        <v>10.220000000000001</v>
      </c>
      <c r="N11">
        <v>4.38</v>
      </c>
      <c r="O11">
        <v>2.19</v>
      </c>
      <c r="P11">
        <v>0.73</v>
      </c>
      <c r="Q11">
        <v>1.0900000000000001</v>
      </c>
      <c r="R11">
        <v>0.73</v>
      </c>
      <c r="S11">
        <v>0.36</v>
      </c>
      <c r="T11">
        <v>0.36</v>
      </c>
      <c r="U11">
        <v>0.36</v>
      </c>
    </row>
    <row r="12" spans="1:22" x14ac:dyDescent="0.25">
      <c r="A12" t="s">
        <v>8</v>
      </c>
      <c r="B12" t="s">
        <v>52</v>
      </c>
      <c r="C12" t="s">
        <v>27</v>
      </c>
      <c r="D12" t="s">
        <v>22</v>
      </c>
      <c r="I12">
        <v>248</v>
      </c>
      <c r="J12">
        <v>166</v>
      </c>
      <c r="K12">
        <v>148</v>
      </c>
      <c r="L12">
        <v>133</v>
      </c>
      <c r="M12">
        <v>78</v>
      </c>
      <c r="N12">
        <v>13</v>
      </c>
      <c r="O12">
        <v>4</v>
      </c>
      <c r="P12">
        <v>6</v>
      </c>
      <c r="Q12">
        <v>4</v>
      </c>
      <c r="R12">
        <v>4</v>
      </c>
      <c r="S12">
        <v>1</v>
      </c>
    </row>
    <row r="13" spans="1:22" x14ac:dyDescent="0.25">
      <c r="A13" t="s">
        <v>8</v>
      </c>
      <c r="B13" t="s">
        <v>52</v>
      </c>
      <c r="C13" t="s">
        <v>27</v>
      </c>
      <c r="D13" t="s">
        <v>23</v>
      </c>
      <c r="I13">
        <v>100</v>
      </c>
      <c r="J13">
        <v>66.94</v>
      </c>
      <c r="K13">
        <v>59.68</v>
      </c>
      <c r="L13">
        <v>53.63</v>
      </c>
      <c r="M13">
        <v>31.45</v>
      </c>
      <c r="N13">
        <v>5.24</v>
      </c>
      <c r="O13">
        <v>1.61</v>
      </c>
      <c r="P13">
        <v>2.42</v>
      </c>
      <c r="Q13">
        <v>1.61</v>
      </c>
      <c r="R13">
        <v>1.61</v>
      </c>
      <c r="S13">
        <v>0.4</v>
      </c>
    </row>
    <row r="14" spans="1:22" x14ac:dyDescent="0.25">
      <c r="A14" t="s">
        <v>9</v>
      </c>
      <c r="B14" t="s">
        <v>52</v>
      </c>
      <c r="C14" t="s">
        <v>27</v>
      </c>
      <c r="D14" t="s">
        <v>22</v>
      </c>
      <c r="J14">
        <v>265</v>
      </c>
      <c r="K14">
        <v>173</v>
      </c>
      <c r="L14">
        <v>137</v>
      </c>
      <c r="M14">
        <v>111</v>
      </c>
      <c r="N14">
        <v>71</v>
      </c>
      <c r="O14">
        <v>25</v>
      </c>
      <c r="P14">
        <v>8</v>
      </c>
      <c r="Q14">
        <v>5</v>
      </c>
      <c r="R14">
        <v>1</v>
      </c>
      <c r="S14">
        <v>1</v>
      </c>
      <c r="T14">
        <v>1</v>
      </c>
      <c r="U14">
        <v>2</v>
      </c>
    </row>
    <row r="15" spans="1:22" x14ac:dyDescent="0.25">
      <c r="A15" t="s">
        <v>9</v>
      </c>
      <c r="B15" t="s">
        <v>52</v>
      </c>
      <c r="C15" t="s">
        <v>27</v>
      </c>
      <c r="D15" t="s">
        <v>23</v>
      </c>
      <c r="J15">
        <v>100</v>
      </c>
      <c r="K15">
        <v>65.28</v>
      </c>
      <c r="L15">
        <v>51.7</v>
      </c>
      <c r="M15">
        <v>41.89</v>
      </c>
      <c r="N15">
        <v>26.79</v>
      </c>
      <c r="O15">
        <v>9.43</v>
      </c>
      <c r="P15">
        <v>3.02</v>
      </c>
      <c r="Q15">
        <v>1.89</v>
      </c>
      <c r="R15">
        <v>0.38</v>
      </c>
      <c r="S15">
        <v>0.38</v>
      </c>
      <c r="T15">
        <v>0.38</v>
      </c>
      <c r="U15">
        <v>0.75</v>
      </c>
    </row>
    <row r="16" spans="1:22" x14ac:dyDescent="0.25">
      <c r="A16" t="s">
        <v>10</v>
      </c>
      <c r="B16" t="s">
        <v>52</v>
      </c>
      <c r="C16" t="s">
        <v>27</v>
      </c>
      <c r="D16" t="s">
        <v>22</v>
      </c>
      <c r="K16">
        <v>270</v>
      </c>
      <c r="L16">
        <v>172</v>
      </c>
      <c r="M16">
        <v>113</v>
      </c>
      <c r="N16">
        <v>104</v>
      </c>
      <c r="O16">
        <v>69</v>
      </c>
      <c r="P16">
        <v>18</v>
      </c>
      <c r="Q16">
        <v>4</v>
      </c>
      <c r="R16">
        <v>3</v>
      </c>
      <c r="S16">
        <v>1</v>
      </c>
    </row>
    <row r="17" spans="1:22" x14ac:dyDescent="0.25">
      <c r="A17" t="s">
        <v>10</v>
      </c>
      <c r="B17" t="s">
        <v>52</v>
      </c>
      <c r="C17" t="s">
        <v>27</v>
      </c>
      <c r="D17" t="s">
        <v>23</v>
      </c>
      <c r="K17">
        <v>100</v>
      </c>
      <c r="L17">
        <v>63.7</v>
      </c>
      <c r="M17">
        <v>41.85</v>
      </c>
      <c r="N17">
        <v>38.520000000000003</v>
      </c>
      <c r="O17">
        <v>25.56</v>
      </c>
      <c r="P17">
        <v>6.67</v>
      </c>
      <c r="Q17">
        <v>1.48</v>
      </c>
      <c r="R17">
        <v>1.1100000000000001</v>
      </c>
      <c r="S17">
        <v>0.37</v>
      </c>
    </row>
    <row r="18" spans="1:22" x14ac:dyDescent="0.25">
      <c r="A18" t="s">
        <v>11</v>
      </c>
      <c r="B18" t="s">
        <v>52</v>
      </c>
      <c r="C18" t="s">
        <v>27</v>
      </c>
      <c r="D18" t="s">
        <v>22</v>
      </c>
      <c r="L18">
        <v>260</v>
      </c>
      <c r="M18">
        <v>166</v>
      </c>
      <c r="N18">
        <v>140</v>
      </c>
      <c r="O18">
        <v>125</v>
      </c>
      <c r="P18">
        <v>64</v>
      </c>
      <c r="Q18">
        <v>18</v>
      </c>
      <c r="R18">
        <v>10</v>
      </c>
      <c r="S18">
        <v>1</v>
      </c>
    </row>
    <row r="19" spans="1:22" x14ac:dyDescent="0.25">
      <c r="A19" t="s">
        <v>11</v>
      </c>
      <c r="B19" t="s">
        <v>52</v>
      </c>
      <c r="C19" t="s">
        <v>27</v>
      </c>
      <c r="D19" t="s">
        <v>23</v>
      </c>
      <c r="L19">
        <v>100</v>
      </c>
      <c r="M19">
        <v>63.85</v>
      </c>
      <c r="N19">
        <v>53.85</v>
      </c>
      <c r="O19">
        <v>48.08</v>
      </c>
      <c r="P19">
        <v>24.62</v>
      </c>
      <c r="Q19">
        <v>6.92</v>
      </c>
      <c r="R19">
        <v>3.85</v>
      </c>
      <c r="S19">
        <v>0.38</v>
      </c>
    </row>
    <row r="20" spans="1:22" x14ac:dyDescent="0.25">
      <c r="A20" t="s">
        <v>12</v>
      </c>
      <c r="B20" t="s">
        <v>52</v>
      </c>
      <c r="C20" t="s">
        <v>27</v>
      </c>
      <c r="D20" t="s">
        <v>22</v>
      </c>
      <c r="M20">
        <v>253</v>
      </c>
      <c r="N20">
        <v>173</v>
      </c>
      <c r="O20">
        <v>126</v>
      </c>
      <c r="P20">
        <v>116</v>
      </c>
      <c r="Q20">
        <v>59</v>
      </c>
      <c r="R20">
        <v>22</v>
      </c>
      <c r="S20">
        <v>7</v>
      </c>
      <c r="T20">
        <v>5</v>
      </c>
      <c r="U20">
        <v>2</v>
      </c>
      <c r="V20">
        <v>1</v>
      </c>
    </row>
    <row r="21" spans="1:22" x14ac:dyDescent="0.25">
      <c r="A21" t="s">
        <v>12</v>
      </c>
      <c r="B21" t="s">
        <v>52</v>
      </c>
      <c r="C21" t="s">
        <v>27</v>
      </c>
      <c r="D21" t="s">
        <v>23</v>
      </c>
      <c r="M21">
        <v>100</v>
      </c>
      <c r="N21">
        <v>68.38</v>
      </c>
      <c r="O21">
        <v>49.8</v>
      </c>
      <c r="P21">
        <v>45.85</v>
      </c>
      <c r="Q21">
        <v>23.32</v>
      </c>
      <c r="R21">
        <v>8.6999999999999993</v>
      </c>
      <c r="S21">
        <v>2.77</v>
      </c>
      <c r="T21">
        <v>1.98</v>
      </c>
      <c r="U21">
        <v>0.79</v>
      </c>
      <c r="V21">
        <v>0.4</v>
      </c>
    </row>
    <row r="22" spans="1:22" x14ac:dyDescent="0.25">
      <c r="A22" t="s">
        <v>13</v>
      </c>
      <c r="B22" t="s">
        <v>52</v>
      </c>
      <c r="C22" t="s">
        <v>27</v>
      </c>
      <c r="D22" t="s">
        <v>22</v>
      </c>
      <c r="N22">
        <v>208</v>
      </c>
      <c r="O22">
        <v>131</v>
      </c>
      <c r="P22">
        <v>89</v>
      </c>
      <c r="Q22">
        <v>80</v>
      </c>
      <c r="R22">
        <v>44</v>
      </c>
      <c r="S22">
        <v>15</v>
      </c>
      <c r="T22">
        <v>4</v>
      </c>
      <c r="U22">
        <v>4</v>
      </c>
      <c r="V22">
        <v>2</v>
      </c>
    </row>
    <row r="23" spans="1:22" x14ac:dyDescent="0.25">
      <c r="A23" t="s">
        <v>13</v>
      </c>
      <c r="B23" t="s">
        <v>52</v>
      </c>
      <c r="C23" t="s">
        <v>27</v>
      </c>
      <c r="D23" t="s">
        <v>23</v>
      </c>
      <c r="N23">
        <v>100</v>
      </c>
      <c r="O23">
        <v>62.98</v>
      </c>
      <c r="P23">
        <v>42.79</v>
      </c>
      <c r="Q23">
        <v>38.46</v>
      </c>
      <c r="R23">
        <v>21.15</v>
      </c>
      <c r="S23">
        <v>7.21</v>
      </c>
      <c r="T23">
        <v>1.92</v>
      </c>
      <c r="U23">
        <v>1.92</v>
      </c>
      <c r="V23">
        <v>0.96</v>
      </c>
    </row>
    <row r="24" spans="1:22" x14ac:dyDescent="0.25">
      <c r="A24" t="s">
        <v>14</v>
      </c>
      <c r="B24" t="s">
        <v>52</v>
      </c>
      <c r="C24" t="s">
        <v>27</v>
      </c>
      <c r="D24" t="s">
        <v>22</v>
      </c>
      <c r="O24">
        <v>193</v>
      </c>
      <c r="P24">
        <v>128</v>
      </c>
      <c r="Q24">
        <v>106</v>
      </c>
      <c r="R24">
        <v>94</v>
      </c>
      <c r="S24">
        <v>51</v>
      </c>
      <c r="T24">
        <v>16</v>
      </c>
      <c r="U24">
        <v>5</v>
      </c>
      <c r="V24">
        <v>4</v>
      </c>
    </row>
    <row r="25" spans="1:22" x14ac:dyDescent="0.25">
      <c r="A25" t="s">
        <v>14</v>
      </c>
      <c r="B25" t="s">
        <v>52</v>
      </c>
      <c r="C25" t="s">
        <v>27</v>
      </c>
      <c r="D25" t="s">
        <v>23</v>
      </c>
      <c r="O25">
        <v>100</v>
      </c>
      <c r="P25">
        <v>66.319999999999993</v>
      </c>
      <c r="Q25">
        <v>54.92</v>
      </c>
      <c r="R25">
        <v>48.7</v>
      </c>
      <c r="S25">
        <v>26.42</v>
      </c>
      <c r="T25">
        <v>8.2899999999999991</v>
      </c>
      <c r="U25">
        <v>2.59</v>
      </c>
      <c r="V25">
        <v>2.0699999999999998</v>
      </c>
    </row>
    <row r="26" spans="1:22" x14ac:dyDescent="0.25">
      <c r="A26" t="s">
        <v>15</v>
      </c>
      <c r="B26" t="s">
        <v>52</v>
      </c>
      <c r="C26" t="s">
        <v>27</v>
      </c>
      <c r="D26" t="s">
        <v>22</v>
      </c>
      <c r="P26">
        <v>211</v>
      </c>
      <c r="Q26">
        <v>151</v>
      </c>
      <c r="R26">
        <v>113</v>
      </c>
      <c r="S26">
        <v>103</v>
      </c>
      <c r="T26">
        <v>47</v>
      </c>
      <c r="U26">
        <v>12</v>
      </c>
      <c r="V26">
        <v>3</v>
      </c>
    </row>
    <row r="27" spans="1:22" x14ac:dyDescent="0.25">
      <c r="A27" t="s">
        <v>15</v>
      </c>
      <c r="B27" t="s">
        <v>52</v>
      </c>
      <c r="C27" t="s">
        <v>27</v>
      </c>
      <c r="D27" t="s">
        <v>23</v>
      </c>
      <c r="P27">
        <v>100</v>
      </c>
      <c r="Q27">
        <v>71.56</v>
      </c>
      <c r="R27">
        <v>53.55</v>
      </c>
      <c r="S27">
        <v>48.82</v>
      </c>
      <c r="T27">
        <v>22.27</v>
      </c>
      <c r="U27">
        <v>5.69</v>
      </c>
      <c r="V27">
        <v>1.42</v>
      </c>
    </row>
    <row r="28" spans="1:22" x14ac:dyDescent="0.25">
      <c r="A28" t="s">
        <v>16</v>
      </c>
      <c r="B28" t="s">
        <v>52</v>
      </c>
      <c r="C28" t="s">
        <v>27</v>
      </c>
      <c r="D28" t="s">
        <v>22</v>
      </c>
      <c r="Q28">
        <v>167</v>
      </c>
      <c r="R28">
        <v>104</v>
      </c>
      <c r="S28">
        <v>82</v>
      </c>
      <c r="T28">
        <v>71</v>
      </c>
      <c r="U28">
        <v>32</v>
      </c>
      <c r="V28">
        <v>4</v>
      </c>
    </row>
    <row r="29" spans="1:22" x14ac:dyDescent="0.25">
      <c r="A29" t="s">
        <v>16</v>
      </c>
      <c r="B29" t="s">
        <v>52</v>
      </c>
      <c r="C29" t="s">
        <v>27</v>
      </c>
      <c r="D29" t="s">
        <v>23</v>
      </c>
      <c r="Q29">
        <v>100</v>
      </c>
      <c r="R29">
        <v>62.28</v>
      </c>
      <c r="S29">
        <v>49.1</v>
      </c>
      <c r="T29">
        <v>42.51</v>
      </c>
      <c r="U29">
        <v>19.16</v>
      </c>
      <c r="V29">
        <v>2.4</v>
      </c>
    </row>
    <row r="30" spans="1:22" x14ac:dyDescent="0.25">
      <c r="A30" t="s">
        <v>17</v>
      </c>
      <c r="B30" t="s">
        <v>52</v>
      </c>
      <c r="C30" t="s">
        <v>27</v>
      </c>
      <c r="D30" t="s">
        <v>22</v>
      </c>
      <c r="R30">
        <v>139</v>
      </c>
      <c r="S30">
        <v>98</v>
      </c>
      <c r="T30">
        <v>73</v>
      </c>
      <c r="U30">
        <v>67</v>
      </c>
      <c r="V30">
        <v>28</v>
      </c>
    </row>
    <row r="31" spans="1:22" x14ac:dyDescent="0.25">
      <c r="A31" t="s">
        <v>17</v>
      </c>
      <c r="B31" t="s">
        <v>52</v>
      </c>
      <c r="C31" t="s">
        <v>27</v>
      </c>
      <c r="D31" t="s">
        <v>23</v>
      </c>
      <c r="R31">
        <v>100</v>
      </c>
      <c r="S31">
        <v>70.5</v>
      </c>
      <c r="T31">
        <v>52.52</v>
      </c>
      <c r="U31">
        <v>48.2</v>
      </c>
      <c r="V31">
        <v>20.14</v>
      </c>
    </row>
    <row r="32" spans="1:22" x14ac:dyDescent="0.25">
      <c r="A32" t="s">
        <v>18</v>
      </c>
      <c r="B32" t="s">
        <v>52</v>
      </c>
      <c r="C32" t="s">
        <v>27</v>
      </c>
      <c r="D32" t="s">
        <v>22</v>
      </c>
      <c r="S32">
        <v>123</v>
      </c>
      <c r="T32">
        <v>84</v>
      </c>
      <c r="U32">
        <v>61</v>
      </c>
      <c r="V32">
        <v>50</v>
      </c>
    </row>
    <row r="33" spans="1:22" x14ac:dyDescent="0.25">
      <c r="A33" t="s">
        <v>18</v>
      </c>
      <c r="B33" t="s">
        <v>52</v>
      </c>
      <c r="C33" t="s">
        <v>27</v>
      </c>
      <c r="D33" t="s">
        <v>23</v>
      </c>
      <c r="S33">
        <v>100</v>
      </c>
      <c r="T33">
        <v>68.290000000000006</v>
      </c>
      <c r="U33">
        <v>49.59</v>
      </c>
      <c r="V33">
        <v>40.65</v>
      </c>
    </row>
    <row r="34" spans="1:22" x14ac:dyDescent="0.25">
      <c r="A34" t="s">
        <v>19</v>
      </c>
      <c r="B34" t="s">
        <v>52</v>
      </c>
      <c r="C34" t="s">
        <v>27</v>
      </c>
      <c r="D34" t="s">
        <v>22</v>
      </c>
      <c r="T34">
        <v>138</v>
      </c>
      <c r="U34">
        <v>92</v>
      </c>
      <c r="V34">
        <v>69</v>
      </c>
    </row>
    <row r="35" spans="1:22" x14ac:dyDescent="0.25">
      <c r="A35" t="s">
        <v>19</v>
      </c>
      <c r="B35" t="s">
        <v>52</v>
      </c>
      <c r="C35" t="s">
        <v>27</v>
      </c>
      <c r="D35" t="s">
        <v>23</v>
      </c>
      <c r="T35">
        <v>100</v>
      </c>
      <c r="U35">
        <v>66.67</v>
      </c>
      <c r="V35">
        <v>50</v>
      </c>
    </row>
    <row r="36" spans="1:22" x14ac:dyDescent="0.25">
      <c r="A36" t="s">
        <v>20</v>
      </c>
      <c r="B36" t="s">
        <v>52</v>
      </c>
      <c r="C36" t="s">
        <v>27</v>
      </c>
      <c r="D36" t="s">
        <v>22</v>
      </c>
      <c r="U36">
        <v>104</v>
      </c>
      <c r="V36">
        <v>71</v>
      </c>
    </row>
    <row r="37" spans="1:22" x14ac:dyDescent="0.25">
      <c r="A37" t="s">
        <v>20</v>
      </c>
      <c r="B37" t="s">
        <v>52</v>
      </c>
      <c r="C37" t="s">
        <v>27</v>
      </c>
      <c r="D37" t="s">
        <v>23</v>
      </c>
      <c r="U37">
        <v>100</v>
      </c>
      <c r="V37">
        <v>68.27</v>
      </c>
    </row>
    <row r="38" spans="1:22" x14ac:dyDescent="0.25">
      <c r="A38" t="s">
        <v>21</v>
      </c>
      <c r="B38" t="s">
        <v>52</v>
      </c>
      <c r="C38" t="s">
        <v>27</v>
      </c>
      <c r="D38" t="s">
        <v>22</v>
      </c>
      <c r="V38">
        <v>87</v>
      </c>
    </row>
    <row r="39" spans="1:22" x14ac:dyDescent="0.25">
      <c r="A39" t="s">
        <v>21</v>
      </c>
      <c r="B39" t="s">
        <v>52</v>
      </c>
      <c r="C39" t="s">
        <v>27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5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52</v>
      </c>
      <c r="C4" t="s">
        <v>29</v>
      </c>
      <c r="D4" t="s">
        <v>22</v>
      </c>
      <c r="E4">
        <v>369</v>
      </c>
      <c r="F4">
        <v>267</v>
      </c>
      <c r="G4">
        <v>209</v>
      </c>
      <c r="H4">
        <v>202</v>
      </c>
      <c r="I4">
        <v>113</v>
      </c>
      <c r="J4">
        <v>21</v>
      </c>
      <c r="K4">
        <v>7</v>
      </c>
      <c r="L4">
        <v>4</v>
      </c>
      <c r="M4">
        <v>2</v>
      </c>
      <c r="N4">
        <v>3</v>
      </c>
      <c r="O4">
        <v>1</v>
      </c>
      <c r="P4">
        <v>3</v>
      </c>
      <c r="Q4">
        <v>1</v>
      </c>
      <c r="V4">
        <v>1</v>
      </c>
    </row>
    <row r="5" spans="1:22" x14ac:dyDescent="0.25">
      <c r="A5" t="s">
        <v>4</v>
      </c>
      <c r="B5" t="s">
        <v>52</v>
      </c>
      <c r="C5" t="s">
        <v>29</v>
      </c>
      <c r="D5" t="s">
        <v>23</v>
      </c>
      <c r="E5">
        <v>100</v>
      </c>
      <c r="F5">
        <v>72.36</v>
      </c>
      <c r="G5">
        <v>56.64</v>
      </c>
      <c r="H5">
        <v>54.74</v>
      </c>
      <c r="I5">
        <v>30.62</v>
      </c>
      <c r="J5">
        <v>5.69</v>
      </c>
      <c r="K5">
        <v>1.9</v>
      </c>
      <c r="L5">
        <v>1.08</v>
      </c>
      <c r="M5">
        <v>0.54</v>
      </c>
      <c r="N5">
        <v>0.81</v>
      </c>
      <c r="O5">
        <v>0.27</v>
      </c>
      <c r="P5">
        <v>0.81</v>
      </c>
      <c r="Q5">
        <v>0.27</v>
      </c>
      <c r="V5">
        <v>0.27</v>
      </c>
    </row>
    <row r="6" spans="1:22" x14ac:dyDescent="0.25">
      <c r="A6" t="s">
        <v>5</v>
      </c>
      <c r="B6" t="s">
        <v>52</v>
      </c>
      <c r="C6" t="s">
        <v>29</v>
      </c>
      <c r="D6" t="s">
        <v>22</v>
      </c>
      <c r="F6">
        <v>407</v>
      </c>
      <c r="G6">
        <v>267</v>
      </c>
      <c r="H6">
        <v>214</v>
      </c>
      <c r="I6">
        <v>195</v>
      </c>
      <c r="J6">
        <v>102</v>
      </c>
      <c r="K6">
        <v>30</v>
      </c>
      <c r="L6">
        <v>8</v>
      </c>
      <c r="M6">
        <v>4</v>
      </c>
      <c r="N6">
        <v>3</v>
      </c>
      <c r="O6">
        <v>4</v>
      </c>
      <c r="P6">
        <v>1</v>
      </c>
      <c r="Q6">
        <v>2</v>
      </c>
      <c r="U6">
        <v>1</v>
      </c>
    </row>
    <row r="7" spans="1:22" x14ac:dyDescent="0.25">
      <c r="A7" t="s">
        <v>5</v>
      </c>
      <c r="B7" t="s">
        <v>52</v>
      </c>
      <c r="C7" t="s">
        <v>29</v>
      </c>
      <c r="D7" t="s">
        <v>23</v>
      </c>
      <c r="F7">
        <v>100</v>
      </c>
      <c r="G7">
        <v>65.599999999999994</v>
      </c>
      <c r="H7">
        <v>52.58</v>
      </c>
      <c r="I7">
        <v>47.91</v>
      </c>
      <c r="J7">
        <v>25.06</v>
      </c>
      <c r="K7">
        <v>7.37</v>
      </c>
      <c r="L7">
        <v>1.97</v>
      </c>
      <c r="M7">
        <v>0.98</v>
      </c>
      <c r="N7">
        <v>0.74</v>
      </c>
      <c r="O7">
        <v>0.98</v>
      </c>
      <c r="P7">
        <v>0.25</v>
      </c>
      <c r="Q7">
        <v>0.49</v>
      </c>
      <c r="U7">
        <v>0.25</v>
      </c>
    </row>
    <row r="8" spans="1:22" x14ac:dyDescent="0.25">
      <c r="A8" t="s">
        <v>6</v>
      </c>
      <c r="B8" t="s">
        <v>52</v>
      </c>
      <c r="C8" t="s">
        <v>29</v>
      </c>
      <c r="D8" t="s">
        <v>22</v>
      </c>
      <c r="G8">
        <v>368</v>
      </c>
      <c r="H8">
        <v>267</v>
      </c>
      <c r="I8">
        <v>214</v>
      </c>
      <c r="J8">
        <v>196</v>
      </c>
      <c r="K8">
        <v>99</v>
      </c>
      <c r="L8">
        <v>27</v>
      </c>
      <c r="M8">
        <v>9</v>
      </c>
      <c r="N8">
        <v>2</v>
      </c>
      <c r="O8">
        <v>2</v>
      </c>
      <c r="P8">
        <v>1</v>
      </c>
    </row>
    <row r="9" spans="1:22" x14ac:dyDescent="0.25">
      <c r="A9" t="s">
        <v>6</v>
      </c>
      <c r="B9" t="s">
        <v>52</v>
      </c>
      <c r="C9" t="s">
        <v>29</v>
      </c>
      <c r="D9" t="s">
        <v>23</v>
      </c>
      <c r="G9">
        <v>100</v>
      </c>
      <c r="H9">
        <v>72.55</v>
      </c>
      <c r="I9">
        <v>58.15</v>
      </c>
      <c r="J9">
        <v>53.26</v>
      </c>
      <c r="K9">
        <v>26.9</v>
      </c>
      <c r="L9">
        <v>7.34</v>
      </c>
      <c r="M9">
        <v>2.4500000000000002</v>
      </c>
      <c r="N9">
        <v>0.54</v>
      </c>
      <c r="O9">
        <v>0.54</v>
      </c>
      <c r="P9">
        <v>0.27</v>
      </c>
    </row>
    <row r="10" spans="1:22" x14ac:dyDescent="0.25">
      <c r="A10" t="s">
        <v>7</v>
      </c>
      <c r="B10" t="s">
        <v>52</v>
      </c>
      <c r="C10" t="s">
        <v>29</v>
      </c>
      <c r="D10" t="s">
        <v>22</v>
      </c>
      <c r="H10">
        <v>405</v>
      </c>
      <c r="I10">
        <v>306</v>
      </c>
      <c r="J10">
        <v>250</v>
      </c>
      <c r="K10">
        <v>219</v>
      </c>
      <c r="L10">
        <v>113</v>
      </c>
      <c r="M10">
        <v>30</v>
      </c>
      <c r="N10">
        <v>13</v>
      </c>
      <c r="O10">
        <v>4</v>
      </c>
      <c r="P10">
        <v>1</v>
      </c>
      <c r="Q10">
        <v>1</v>
      </c>
      <c r="U10">
        <v>1</v>
      </c>
    </row>
    <row r="11" spans="1:22" x14ac:dyDescent="0.25">
      <c r="A11" t="s">
        <v>7</v>
      </c>
      <c r="B11" t="s">
        <v>52</v>
      </c>
      <c r="C11" t="s">
        <v>29</v>
      </c>
      <c r="D11" t="s">
        <v>23</v>
      </c>
      <c r="H11">
        <v>100</v>
      </c>
      <c r="I11">
        <v>75.56</v>
      </c>
      <c r="J11">
        <v>61.73</v>
      </c>
      <c r="K11">
        <v>54.07</v>
      </c>
      <c r="L11">
        <v>27.9</v>
      </c>
      <c r="M11">
        <v>7.41</v>
      </c>
      <c r="N11">
        <v>3.21</v>
      </c>
      <c r="O11">
        <v>0.99</v>
      </c>
      <c r="P11">
        <v>0.25</v>
      </c>
      <c r="Q11">
        <v>0.25</v>
      </c>
      <c r="U11">
        <v>0.25</v>
      </c>
    </row>
    <row r="12" spans="1:22" x14ac:dyDescent="0.25">
      <c r="A12" t="s">
        <v>8</v>
      </c>
      <c r="B12" t="s">
        <v>52</v>
      </c>
      <c r="C12" t="s">
        <v>29</v>
      </c>
      <c r="D12" t="s">
        <v>22</v>
      </c>
      <c r="I12">
        <v>411</v>
      </c>
      <c r="J12">
        <v>294</v>
      </c>
      <c r="K12">
        <v>244</v>
      </c>
      <c r="L12">
        <v>221</v>
      </c>
      <c r="M12">
        <v>97</v>
      </c>
      <c r="N12">
        <v>20</v>
      </c>
      <c r="O12">
        <v>11</v>
      </c>
      <c r="P12">
        <v>2</v>
      </c>
      <c r="T12">
        <v>1</v>
      </c>
      <c r="V12">
        <v>2</v>
      </c>
    </row>
    <row r="13" spans="1:22" x14ac:dyDescent="0.25">
      <c r="A13" t="s">
        <v>8</v>
      </c>
      <c r="B13" t="s">
        <v>52</v>
      </c>
      <c r="C13" t="s">
        <v>29</v>
      </c>
      <c r="D13" t="s">
        <v>23</v>
      </c>
      <c r="I13">
        <v>100</v>
      </c>
      <c r="J13">
        <v>71.53</v>
      </c>
      <c r="K13">
        <v>59.37</v>
      </c>
      <c r="L13">
        <v>53.77</v>
      </c>
      <c r="M13">
        <v>23.6</v>
      </c>
      <c r="N13">
        <v>4.87</v>
      </c>
      <c r="O13">
        <v>2.68</v>
      </c>
      <c r="P13">
        <v>0.49</v>
      </c>
      <c r="T13">
        <v>0.24</v>
      </c>
      <c r="V13">
        <v>0.49</v>
      </c>
    </row>
    <row r="14" spans="1:22" x14ac:dyDescent="0.25">
      <c r="A14" t="s">
        <v>9</v>
      </c>
      <c r="B14" t="s">
        <v>52</v>
      </c>
      <c r="C14" t="s">
        <v>29</v>
      </c>
      <c r="D14" t="s">
        <v>22</v>
      </c>
      <c r="J14">
        <v>416</v>
      </c>
      <c r="K14">
        <v>307</v>
      </c>
      <c r="L14">
        <v>260</v>
      </c>
      <c r="M14">
        <v>240</v>
      </c>
      <c r="N14">
        <v>95</v>
      </c>
      <c r="O14">
        <v>22</v>
      </c>
      <c r="P14">
        <v>7</v>
      </c>
      <c r="Q14">
        <v>5</v>
      </c>
      <c r="R14">
        <v>5</v>
      </c>
      <c r="S14">
        <v>2</v>
      </c>
      <c r="T14">
        <v>1</v>
      </c>
      <c r="U14">
        <v>1</v>
      </c>
      <c r="V14">
        <v>1</v>
      </c>
    </row>
    <row r="15" spans="1:22" x14ac:dyDescent="0.25">
      <c r="A15" t="s">
        <v>9</v>
      </c>
      <c r="B15" t="s">
        <v>52</v>
      </c>
      <c r="C15" t="s">
        <v>29</v>
      </c>
      <c r="D15" t="s">
        <v>23</v>
      </c>
      <c r="J15">
        <v>100</v>
      </c>
      <c r="K15">
        <v>73.8</v>
      </c>
      <c r="L15">
        <v>62.5</v>
      </c>
      <c r="M15">
        <v>57.69</v>
      </c>
      <c r="N15">
        <v>22.84</v>
      </c>
      <c r="O15">
        <v>5.29</v>
      </c>
      <c r="P15">
        <v>1.68</v>
      </c>
      <c r="Q15">
        <v>1.2</v>
      </c>
      <c r="R15">
        <v>1.2</v>
      </c>
      <c r="S15">
        <v>0.48</v>
      </c>
      <c r="T15">
        <v>0.24</v>
      </c>
      <c r="U15">
        <v>0.24</v>
      </c>
      <c r="V15">
        <v>0.24</v>
      </c>
    </row>
    <row r="16" spans="1:22" x14ac:dyDescent="0.25">
      <c r="A16" t="s">
        <v>10</v>
      </c>
      <c r="B16" t="s">
        <v>52</v>
      </c>
      <c r="C16" t="s">
        <v>29</v>
      </c>
      <c r="D16" t="s">
        <v>22</v>
      </c>
      <c r="K16">
        <v>452</v>
      </c>
      <c r="L16">
        <v>311</v>
      </c>
      <c r="M16">
        <v>242</v>
      </c>
      <c r="N16">
        <v>216</v>
      </c>
      <c r="O16">
        <v>97</v>
      </c>
      <c r="P16">
        <v>30</v>
      </c>
      <c r="Q16">
        <v>12</v>
      </c>
      <c r="R16">
        <v>8</v>
      </c>
      <c r="S16">
        <v>3</v>
      </c>
      <c r="T16">
        <v>3</v>
      </c>
      <c r="U16">
        <v>1</v>
      </c>
      <c r="V16">
        <v>1</v>
      </c>
    </row>
    <row r="17" spans="1:22" x14ac:dyDescent="0.25">
      <c r="A17" t="s">
        <v>10</v>
      </c>
      <c r="B17" t="s">
        <v>52</v>
      </c>
      <c r="C17" t="s">
        <v>29</v>
      </c>
      <c r="D17" t="s">
        <v>23</v>
      </c>
      <c r="K17">
        <v>100</v>
      </c>
      <c r="L17">
        <v>68.81</v>
      </c>
      <c r="M17">
        <v>53.54</v>
      </c>
      <c r="N17">
        <v>47.79</v>
      </c>
      <c r="O17">
        <v>21.46</v>
      </c>
      <c r="P17">
        <v>6.64</v>
      </c>
      <c r="Q17">
        <v>2.65</v>
      </c>
      <c r="R17">
        <v>1.77</v>
      </c>
      <c r="S17">
        <v>0.66</v>
      </c>
      <c r="T17">
        <v>0.66</v>
      </c>
      <c r="U17">
        <v>0.22</v>
      </c>
      <c r="V17">
        <v>0.22</v>
      </c>
    </row>
    <row r="18" spans="1:22" x14ac:dyDescent="0.25">
      <c r="A18" t="s">
        <v>11</v>
      </c>
      <c r="B18" t="s">
        <v>52</v>
      </c>
      <c r="C18" t="s">
        <v>29</v>
      </c>
      <c r="D18" t="s">
        <v>22</v>
      </c>
      <c r="L18">
        <v>426</v>
      </c>
      <c r="M18">
        <v>314</v>
      </c>
      <c r="N18">
        <v>252</v>
      </c>
      <c r="O18">
        <v>219</v>
      </c>
      <c r="P18">
        <v>114</v>
      </c>
      <c r="Q18">
        <v>30</v>
      </c>
      <c r="R18">
        <v>6</v>
      </c>
      <c r="S18">
        <v>5</v>
      </c>
      <c r="U18">
        <v>2</v>
      </c>
      <c r="V18">
        <v>1</v>
      </c>
    </row>
    <row r="19" spans="1:22" x14ac:dyDescent="0.25">
      <c r="A19" t="s">
        <v>11</v>
      </c>
      <c r="B19" t="s">
        <v>52</v>
      </c>
      <c r="C19" t="s">
        <v>29</v>
      </c>
      <c r="D19" t="s">
        <v>23</v>
      </c>
      <c r="L19">
        <v>100</v>
      </c>
      <c r="M19">
        <v>73.709999999999994</v>
      </c>
      <c r="N19">
        <v>59.15</v>
      </c>
      <c r="O19">
        <v>51.41</v>
      </c>
      <c r="P19">
        <v>26.76</v>
      </c>
      <c r="Q19">
        <v>7.04</v>
      </c>
      <c r="R19">
        <v>1.41</v>
      </c>
      <c r="S19">
        <v>1.17</v>
      </c>
      <c r="U19">
        <v>0.47</v>
      </c>
      <c r="V19">
        <v>0.23</v>
      </c>
    </row>
    <row r="20" spans="1:22" x14ac:dyDescent="0.25">
      <c r="A20" t="s">
        <v>12</v>
      </c>
      <c r="B20" t="s">
        <v>52</v>
      </c>
      <c r="C20" t="s">
        <v>29</v>
      </c>
      <c r="D20" t="s">
        <v>22</v>
      </c>
      <c r="M20">
        <v>401</v>
      </c>
      <c r="N20">
        <v>286</v>
      </c>
      <c r="O20">
        <v>227</v>
      </c>
      <c r="P20">
        <v>194</v>
      </c>
      <c r="Q20">
        <v>89</v>
      </c>
      <c r="R20">
        <v>28</v>
      </c>
      <c r="S20">
        <v>13</v>
      </c>
      <c r="T20">
        <v>7</v>
      </c>
      <c r="U20">
        <v>4</v>
      </c>
      <c r="V20">
        <v>2</v>
      </c>
    </row>
    <row r="21" spans="1:22" x14ac:dyDescent="0.25">
      <c r="A21" t="s">
        <v>12</v>
      </c>
      <c r="B21" t="s">
        <v>52</v>
      </c>
      <c r="C21" t="s">
        <v>29</v>
      </c>
      <c r="D21" t="s">
        <v>23</v>
      </c>
      <c r="M21">
        <v>100</v>
      </c>
      <c r="N21">
        <v>71.319999999999993</v>
      </c>
      <c r="O21">
        <v>56.61</v>
      </c>
      <c r="P21">
        <v>48.38</v>
      </c>
      <c r="Q21">
        <v>22.19</v>
      </c>
      <c r="R21">
        <v>6.98</v>
      </c>
      <c r="S21">
        <v>3.24</v>
      </c>
      <c r="T21">
        <v>1.75</v>
      </c>
      <c r="U21">
        <v>1</v>
      </c>
      <c r="V21">
        <v>0.5</v>
      </c>
    </row>
    <row r="22" spans="1:22" x14ac:dyDescent="0.25">
      <c r="A22" t="s">
        <v>13</v>
      </c>
      <c r="B22" t="s">
        <v>52</v>
      </c>
      <c r="C22" t="s">
        <v>29</v>
      </c>
      <c r="D22" t="s">
        <v>22</v>
      </c>
      <c r="N22">
        <v>348</v>
      </c>
      <c r="O22">
        <v>253</v>
      </c>
      <c r="P22">
        <v>212</v>
      </c>
      <c r="Q22">
        <v>185</v>
      </c>
      <c r="R22">
        <v>65</v>
      </c>
      <c r="S22">
        <v>21</v>
      </c>
      <c r="T22">
        <v>9</v>
      </c>
      <c r="U22">
        <v>2</v>
      </c>
      <c r="V22">
        <v>1</v>
      </c>
    </row>
    <row r="23" spans="1:22" x14ac:dyDescent="0.25">
      <c r="A23" t="s">
        <v>13</v>
      </c>
      <c r="B23" t="s">
        <v>52</v>
      </c>
      <c r="C23" t="s">
        <v>29</v>
      </c>
      <c r="D23" t="s">
        <v>23</v>
      </c>
      <c r="N23">
        <v>100</v>
      </c>
      <c r="O23">
        <v>72.7</v>
      </c>
      <c r="P23">
        <v>60.92</v>
      </c>
      <c r="Q23">
        <v>53.16</v>
      </c>
      <c r="R23">
        <v>18.68</v>
      </c>
      <c r="S23">
        <v>6.03</v>
      </c>
      <c r="T23">
        <v>2.59</v>
      </c>
      <c r="U23">
        <v>0.56999999999999995</v>
      </c>
      <c r="V23">
        <v>0.28999999999999998</v>
      </c>
    </row>
    <row r="24" spans="1:22" x14ac:dyDescent="0.25">
      <c r="A24" t="s">
        <v>14</v>
      </c>
      <c r="B24" t="s">
        <v>52</v>
      </c>
      <c r="C24" t="s">
        <v>29</v>
      </c>
      <c r="D24" t="s">
        <v>22</v>
      </c>
      <c r="O24">
        <v>334</v>
      </c>
      <c r="P24">
        <v>249</v>
      </c>
      <c r="Q24">
        <v>208</v>
      </c>
      <c r="R24">
        <v>182</v>
      </c>
      <c r="S24">
        <v>58</v>
      </c>
      <c r="T24">
        <v>26</v>
      </c>
      <c r="U24">
        <v>12</v>
      </c>
      <c r="V24">
        <v>4</v>
      </c>
    </row>
    <row r="25" spans="1:22" x14ac:dyDescent="0.25">
      <c r="A25" t="s">
        <v>14</v>
      </c>
      <c r="B25" t="s">
        <v>52</v>
      </c>
      <c r="C25" t="s">
        <v>29</v>
      </c>
      <c r="D25" t="s">
        <v>23</v>
      </c>
      <c r="O25">
        <v>100</v>
      </c>
      <c r="P25">
        <v>74.55</v>
      </c>
      <c r="Q25">
        <v>62.28</v>
      </c>
      <c r="R25">
        <v>54.49</v>
      </c>
      <c r="S25">
        <v>17.37</v>
      </c>
      <c r="T25">
        <v>7.78</v>
      </c>
      <c r="U25">
        <v>3.59</v>
      </c>
      <c r="V25">
        <v>1.2</v>
      </c>
    </row>
    <row r="26" spans="1:22" x14ac:dyDescent="0.25">
      <c r="A26" t="s">
        <v>15</v>
      </c>
      <c r="B26" t="s">
        <v>52</v>
      </c>
      <c r="C26" t="s">
        <v>29</v>
      </c>
      <c r="D26" t="s">
        <v>22</v>
      </c>
      <c r="P26">
        <v>360</v>
      </c>
      <c r="Q26">
        <v>280</v>
      </c>
      <c r="R26">
        <v>226</v>
      </c>
      <c r="S26">
        <v>189</v>
      </c>
      <c r="T26">
        <v>80</v>
      </c>
      <c r="U26">
        <v>31</v>
      </c>
      <c r="V26">
        <v>13</v>
      </c>
    </row>
    <row r="27" spans="1:22" x14ac:dyDescent="0.25">
      <c r="A27" t="s">
        <v>15</v>
      </c>
      <c r="B27" t="s">
        <v>52</v>
      </c>
      <c r="C27" t="s">
        <v>29</v>
      </c>
      <c r="D27" t="s">
        <v>23</v>
      </c>
      <c r="P27">
        <v>100</v>
      </c>
      <c r="Q27">
        <v>77.78</v>
      </c>
      <c r="R27">
        <v>62.78</v>
      </c>
      <c r="S27">
        <v>52.5</v>
      </c>
      <c r="T27">
        <v>22.22</v>
      </c>
      <c r="U27">
        <v>8.61</v>
      </c>
      <c r="V27">
        <v>3.61</v>
      </c>
    </row>
    <row r="28" spans="1:22" x14ac:dyDescent="0.25">
      <c r="A28" t="s">
        <v>16</v>
      </c>
      <c r="B28" t="s">
        <v>52</v>
      </c>
      <c r="C28" t="s">
        <v>29</v>
      </c>
      <c r="D28" t="s">
        <v>22</v>
      </c>
      <c r="Q28">
        <v>347</v>
      </c>
      <c r="R28">
        <v>261</v>
      </c>
      <c r="S28">
        <v>207</v>
      </c>
      <c r="T28">
        <v>179</v>
      </c>
      <c r="U28">
        <v>61</v>
      </c>
      <c r="V28">
        <v>18</v>
      </c>
    </row>
    <row r="29" spans="1:22" x14ac:dyDescent="0.25">
      <c r="A29" t="s">
        <v>16</v>
      </c>
      <c r="B29" t="s">
        <v>52</v>
      </c>
      <c r="C29" t="s">
        <v>29</v>
      </c>
      <c r="D29" t="s">
        <v>23</v>
      </c>
      <c r="Q29">
        <v>100</v>
      </c>
      <c r="R29">
        <v>75.22</v>
      </c>
      <c r="S29">
        <v>59.65</v>
      </c>
      <c r="T29">
        <v>51.59</v>
      </c>
      <c r="U29">
        <v>17.579999999999998</v>
      </c>
      <c r="V29">
        <v>5.19</v>
      </c>
    </row>
    <row r="30" spans="1:22" x14ac:dyDescent="0.25">
      <c r="A30" t="s">
        <v>17</v>
      </c>
      <c r="B30" t="s">
        <v>52</v>
      </c>
      <c r="C30" t="s">
        <v>29</v>
      </c>
      <c r="D30" t="s">
        <v>22</v>
      </c>
      <c r="R30">
        <v>298</v>
      </c>
      <c r="S30">
        <v>199</v>
      </c>
      <c r="T30">
        <v>163</v>
      </c>
      <c r="U30">
        <v>131</v>
      </c>
      <c r="V30">
        <v>37</v>
      </c>
    </row>
    <row r="31" spans="1:22" x14ac:dyDescent="0.25">
      <c r="A31" t="s">
        <v>17</v>
      </c>
      <c r="B31" t="s">
        <v>52</v>
      </c>
      <c r="C31" t="s">
        <v>29</v>
      </c>
      <c r="D31" t="s">
        <v>23</v>
      </c>
      <c r="R31">
        <v>100</v>
      </c>
      <c r="S31">
        <v>66.78</v>
      </c>
      <c r="T31">
        <v>54.7</v>
      </c>
      <c r="U31">
        <v>43.96</v>
      </c>
      <c r="V31">
        <v>12.42</v>
      </c>
    </row>
    <row r="32" spans="1:22" x14ac:dyDescent="0.25">
      <c r="A32" t="s">
        <v>18</v>
      </c>
      <c r="B32" t="s">
        <v>52</v>
      </c>
      <c r="C32" t="s">
        <v>29</v>
      </c>
      <c r="D32" t="s">
        <v>22</v>
      </c>
      <c r="S32">
        <v>295</v>
      </c>
      <c r="T32">
        <v>224</v>
      </c>
      <c r="U32">
        <v>193</v>
      </c>
      <c r="V32">
        <v>167</v>
      </c>
    </row>
    <row r="33" spans="1:22" x14ac:dyDescent="0.25">
      <c r="A33" t="s">
        <v>18</v>
      </c>
      <c r="B33" t="s">
        <v>52</v>
      </c>
      <c r="C33" t="s">
        <v>29</v>
      </c>
      <c r="D33" t="s">
        <v>23</v>
      </c>
      <c r="S33">
        <v>100</v>
      </c>
      <c r="T33">
        <v>75.930000000000007</v>
      </c>
      <c r="U33">
        <v>65.42</v>
      </c>
      <c r="V33">
        <v>56.61</v>
      </c>
    </row>
    <row r="34" spans="1:22" x14ac:dyDescent="0.25">
      <c r="A34" t="s">
        <v>19</v>
      </c>
      <c r="B34" t="s">
        <v>52</v>
      </c>
      <c r="C34" t="s">
        <v>29</v>
      </c>
      <c r="D34" t="s">
        <v>22</v>
      </c>
      <c r="T34">
        <v>275</v>
      </c>
      <c r="U34">
        <v>205</v>
      </c>
      <c r="V34">
        <v>155</v>
      </c>
    </row>
    <row r="35" spans="1:22" x14ac:dyDescent="0.25">
      <c r="A35" t="s">
        <v>19</v>
      </c>
      <c r="B35" t="s">
        <v>52</v>
      </c>
      <c r="C35" t="s">
        <v>29</v>
      </c>
      <c r="D35" t="s">
        <v>23</v>
      </c>
      <c r="T35">
        <v>100</v>
      </c>
      <c r="U35">
        <v>74.55</v>
      </c>
      <c r="V35">
        <v>56.36</v>
      </c>
    </row>
    <row r="36" spans="1:22" x14ac:dyDescent="0.25">
      <c r="A36" t="s">
        <v>20</v>
      </c>
      <c r="B36" t="s">
        <v>52</v>
      </c>
      <c r="C36" t="s">
        <v>29</v>
      </c>
      <c r="D36" t="s">
        <v>22</v>
      </c>
      <c r="U36">
        <v>258</v>
      </c>
      <c r="V36">
        <v>167</v>
      </c>
    </row>
    <row r="37" spans="1:22" x14ac:dyDescent="0.25">
      <c r="A37" t="s">
        <v>20</v>
      </c>
      <c r="B37" t="s">
        <v>52</v>
      </c>
      <c r="C37" t="s">
        <v>29</v>
      </c>
      <c r="D37" t="s">
        <v>23</v>
      </c>
      <c r="U37">
        <v>100</v>
      </c>
      <c r="V37">
        <v>64.73</v>
      </c>
    </row>
    <row r="38" spans="1:22" x14ac:dyDescent="0.25">
      <c r="A38" t="s">
        <v>21</v>
      </c>
      <c r="B38" t="s">
        <v>52</v>
      </c>
      <c r="C38" t="s">
        <v>29</v>
      </c>
      <c r="D38" t="s">
        <v>22</v>
      </c>
      <c r="V38">
        <v>218</v>
      </c>
    </row>
    <row r="39" spans="1:22" x14ac:dyDescent="0.25">
      <c r="A39" t="s">
        <v>21</v>
      </c>
      <c r="B39" t="s">
        <v>52</v>
      </c>
      <c r="C39" t="s">
        <v>29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V17"/>
  <sheetViews>
    <sheetView workbookViewId="0"/>
  </sheetViews>
  <sheetFormatPr defaultColWidth="11.42578125" defaultRowHeight="15" x14ac:dyDescent="0.25"/>
  <cols>
    <col min="1" max="1" width="40.7109375" customWidth="1"/>
    <col min="2" max="2" width="19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69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10</v>
      </c>
      <c r="B4" t="s">
        <v>54</v>
      </c>
      <c r="C4" t="s">
        <v>27</v>
      </c>
      <c r="D4" t="s">
        <v>22</v>
      </c>
      <c r="K4">
        <v>14</v>
      </c>
      <c r="L4">
        <v>4</v>
      </c>
      <c r="M4">
        <v>4</v>
      </c>
      <c r="N4">
        <v>4</v>
      </c>
      <c r="O4">
        <v>3</v>
      </c>
    </row>
    <row r="5" spans="1:22" x14ac:dyDescent="0.25">
      <c r="A5" t="s">
        <v>10</v>
      </c>
      <c r="B5" t="s">
        <v>54</v>
      </c>
      <c r="C5" t="s">
        <v>27</v>
      </c>
      <c r="D5" t="s">
        <v>23</v>
      </c>
      <c r="K5">
        <v>100</v>
      </c>
      <c r="L5">
        <v>28.57</v>
      </c>
      <c r="M5">
        <v>28.57</v>
      </c>
      <c r="N5">
        <v>28.57</v>
      </c>
      <c r="O5">
        <v>21.43</v>
      </c>
    </row>
    <row r="6" spans="1:22" x14ac:dyDescent="0.25">
      <c r="A6" t="s">
        <v>17</v>
      </c>
      <c r="B6" t="s">
        <v>54</v>
      </c>
      <c r="C6" t="s">
        <v>27</v>
      </c>
      <c r="D6" t="s">
        <v>22</v>
      </c>
      <c r="R6">
        <v>3</v>
      </c>
      <c r="S6">
        <v>3</v>
      </c>
      <c r="T6">
        <v>2</v>
      </c>
      <c r="U6">
        <v>2</v>
      </c>
      <c r="V6">
        <v>1</v>
      </c>
    </row>
    <row r="7" spans="1:22" x14ac:dyDescent="0.25">
      <c r="A7" t="s">
        <v>17</v>
      </c>
      <c r="B7" t="s">
        <v>54</v>
      </c>
      <c r="C7" t="s">
        <v>27</v>
      </c>
      <c r="D7" t="s">
        <v>23</v>
      </c>
      <c r="R7">
        <v>100</v>
      </c>
      <c r="S7">
        <v>100</v>
      </c>
      <c r="T7">
        <v>66.67</v>
      </c>
      <c r="U7">
        <v>66.67</v>
      </c>
      <c r="V7">
        <v>33.33</v>
      </c>
    </row>
    <row r="8" spans="1:22" x14ac:dyDescent="0.25">
      <c r="A8" t="s">
        <v>18</v>
      </c>
      <c r="B8" t="s">
        <v>54</v>
      </c>
      <c r="C8" t="s">
        <v>27</v>
      </c>
      <c r="D8" t="s">
        <v>22</v>
      </c>
      <c r="S8">
        <v>30</v>
      </c>
      <c r="T8">
        <v>13</v>
      </c>
      <c r="U8">
        <v>9</v>
      </c>
      <c r="V8">
        <v>9</v>
      </c>
    </row>
    <row r="9" spans="1:22" x14ac:dyDescent="0.25">
      <c r="A9" t="s">
        <v>18</v>
      </c>
      <c r="B9" t="s">
        <v>54</v>
      </c>
      <c r="C9" t="s">
        <v>27</v>
      </c>
      <c r="D9" t="s">
        <v>23</v>
      </c>
      <c r="S9">
        <v>100</v>
      </c>
      <c r="T9">
        <v>43.33</v>
      </c>
      <c r="U9">
        <v>30</v>
      </c>
      <c r="V9">
        <v>30</v>
      </c>
    </row>
    <row r="10" spans="1:22" x14ac:dyDescent="0.25">
      <c r="A10" t="s">
        <v>19</v>
      </c>
      <c r="B10" t="s">
        <v>54</v>
      </c>
      <c r="C10" t="s">
        <v>27</v>
      </c>
      <c r="D10" t="s">
        <v>22</v>
      </c>
      <c r="T10">
        <v>24</v>
      </c>
      <c r="U10">
        <v>14</v>
      </c>
      <c r="V10">
        <v>11</v>
      </c>
    </row>
    <row r="11" spans="1:22" x14ac:dyDescent="0.25">
      <c r="A11" t="s">
        <v>19</v>
      </c>
      <c r="B11" t="s">
        <v>54</v>
      </c>
      <c r="C11" t="s">
        <v>27</v>
      </c>
      <c r="D11" t="s">
        <v>23</v>
      </c>
      <c r="T11">
        <v>100</v>
      </c>
      <c r="U11">
        <v>58.33</v>
      </c>
      <c r="V11">
        <v>45.83</v>
      </c>
    </row>
    <row r="12" spans="1:22" x14ac:dyDescent="0.25">
      <c r="A12" t="s">
        <v>20</v>
      </c>
      <c r="B12" t="s">
        <v>54</v>
      </c>
      <c r="C12" t="s">
        <v>27</v>
      </c>
      <c r="D12" t="s">
        <v>22</v>
      </c>
      <c r="U12">
        <v>19</v>
      </c>
      <c r="V12">
        <v>12</v>
      </c>
    </row>
    <row r="13" spans="1:22" x14ac:dyDescent="0.25">
      <c r="A13" t="s">
        <v>20</v>
      </c>
      <c r="B13" t="s">
        <v>54</v>
      </c>
      <c r="C13" t="s">
        <v>27</v>
      </c>
      <c r="D13" t="s">
        <v>23</v>
      </c>
      <c r="U13">
        <v>100</v>
      </c>
      <c r="V13">
        <v>63.16</v>
      </c>
    </row>
    <row r="14" spans="1:22" x14ac:dyDescent="0.25">
      <c r="A14" t="s">
        <v>21</v>
      </c>
      <c r="B14" t="s">
        <v>54</v>
      </c>
      <c r="C14" t="s">
        <v>27</v>
      </c>
      <c r="D14" t="s">
        <v>22</v>
      </c>
      <c r="V14">
        <v>13</v>
      </c>
    </row>
    <row r="15" spans="1:22" x14ac:dyDescent="0.25">
      <c r="A15" t="s">
        <v>21</v>
      </c>
      <c r="B15" t="s">
        <v>54</v>
      </c>
      <c r="C15" t="s">
        <v>27</v>
      </c>
      <c r="D15" t="s">
        <v>23</v>
      </c>
      <c r="V15">
        <v>100</v>
      </c>
    </row>
    <row r="16" spans="1:22" x14ac:dyDescent="0.25">
      <c r="A16" s="4" t="s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5" t="str">
        <f>HYPERLINK("#Contents!A1", "Return to Contents")</f>
        <v>Return to Contents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V21"/>
  <sheetViews>
    <sheetView workbookViewId="0"/>
  </sheetViews>
  <sheetFormatPr defaultColWidth="11.42578125" defaultRowHeight="15" x14ac:dyDescent="0.25"/>
  <cols>
    <col min="1" max="1" width="40.7109375" customWidth="1"/>
    <col min="2" max="2" width="19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10</v>
      </c>
      <c r="B4" t="s">
        <v>54</v>
      </c>
      <c r="C4" t="s">
        <v>29</v>
      </c>
      <c r="D4" t="s">
        <v>22</v>
      </c>
      <c r="K4">
        <v>16</v>
      </c>
      <c r="L4">
        <v>13</v>
      </c>
      <c r="M4">
        <v>10</v>
      </c>
      <c r="N4">
        <v>9</v>
      </c>
      <c r="O4">
        <v>1</v>
      </c>
      <c r="P4">
        <v>1</v>
      </c>
      <c r="R4">
        <v>1</v>
      </c>
      <c r="S4">
        <v>1</v>
      </c>
    </row>
    <row r="5" spans="1:22" x14ac:dyDescent="0.25">
      <c r="A5" t="s">
        <v>10</v>
      </c>
      <c r="B5" t="s">
        <v>54</v>
      </c>
      <c r="C5" t="s">
        <v>29</v>
      </c>
      <c r="D5" t="s">
        <v>23</v>
      </c>
      <c r="K5">
        <v>100</v>
      </c>
      <c r="L5">
        <v>81.25</v>
      </c>
      <c r="M5">
        <v>62.5</v>
      </c>
      <c r="N5">
        <v>56.25</v>
      </c>
      <c r="O5">
        <v>6.25</v>
      </c>
      <c r="P5">
        <v>6.25</v>
      </c>
      <c r="R5">
        <v>6.25</v>
      </c>
      <c r="S5">
        <v>6.25</v>
      </c>
    </row>
    <row r="6" spans="1:22" x14ac:dyDescent="0.25">
      <c r="A6" t="s">
        <v>15</v>
      </c>
      <c r="B6" t="s">
        <v>54</v>
      </c>
      <c r="C6" t="s">
        <v>29</v>
      </c>
      <c r="D6" t="s">
        <v>22</v>
      </c>
      <c r="P6">
        <v>1</v>
      </c>
      <c r="Q6">
        <v>1</v>
      </c>
    </row>
    <row r="7" spans="1:22" x14ac:dyDescent="0.25">
      <c r="A7" t="s">
        <v>15</v>
      </c>
      <c r="B7" t="s">
        <v>54</v>
      </c>
      <c r="C7" t="s">
        <v>29</v>
      </c>
      <c r="D7" t="s">
        <v>23</v>
      </c>
      <c r="P7">
        <v>100</v>
      </c>
      <c r="Q7">
        <v>100</v>
      </c>
    </row>
    <row r="8" spans="1:22" x14ac:dyDescent="0.25">
      <c r="A8" t="s">
        <v>16</v>
      </c>
      <c r="B8" t="s">
        <v>54</v>
      </c>
      <c r="C8" t="s">
        <v>29</v>
      </c>
      <c r="D8" t="s">
        <v>22</v>
      </c>
      <c r="Q8">
        <v>2</v>
      </c>
      <c r="R8">
        <v>2</v>
      </c>
      <c r="S8">
        <v>2</v>
      </c>
      <c r="T8">
        <v>2</v>
      </c>
      <c r="U8">
        <v>2</v>
      </c>
    </row>
    <row r="9" spans="1:22" x14ac:dyDescent="0.25">
      <c r="A9" t="s">
        <v>16</v>
      </c>
      <c r="B9" t="s">
        <v>54</v>
      </c>
      <c r="C9" t="s">
        <v>29</v>
      </c>
      <c r="D9" t="s">
        <v>23</v>
      </c>
      <c r="Q9">
        <v>100</v>
      </c>
      <c r="R9">
        <v>100</v>
      </c>
      <c r="S9">
        <v>100</v>
      </c>
      <c r="T9">
        <v>100</v>
      </c>
      <c r="U9">
        <v>100</v>
      </c>
    </row>
    <row r="10" spans="1:22" x14ac:dyDescent="0.25">
      <c r="A10" t="s">
        <v>17</v>
      </c>
      <c r="B10" t="s">
        <v>54</v>
      </c>
      <c r="C10" t="s">
        <v>29</v>
      </c>
      <c r="D10" t="s">
        <v>22</v>
      </c>
      <c r="R10">
        <v>3</v>
      </c>
      <c r="S10">
        <v>1</v>
      </c>
      <c r="T10">
        <v>2</v>
      </c>
      <c r="U10">
        <v>2</v>
      </c>
    </row>
    <row r="11" spans="1:22" x14ac:dyDescent="0.25">
      <c r="A11" t="s">
        <v>17</v>
      </c>
      <c r="B11" t="s">
        <v>54</v>
      </c>
      <c r="C11" t="s">
        <v>29</v>
      </c>
      <c r="D11" t="s">
        <v>23</v>
      </c>
      <c r="R11">
        <v>100</v>
      </c>
      <c r="S11">
        <v>33.33</v>
      </c>
      <c r="T11">
        <v>66.67</v>
      </c>
      <c r="U11">
        <v>66.67</v>
      </c>
    </row>
    <row r="12" spans="1:22" x14ac:dyDescent="0.25">
      <c r="A12" t="s">
        <v>18</v>
      </c>
      <c r="B12" t="s">
        <v>54</v>
      </c>
      <c r="C12" t="s">
        <v>29</v>
      </c>
      <c r="D12" t="s">
        <v>22</v>
      </c>
      <c r="S12">
        <v>31</v>
      </c>
      <c r="T12">
        <v>25</v>
      </c>
      <c r="U12">
        <v>22</v>
      </c>
      <c r="V12">
        <v>18</v>
      </c>
    </row>
    <row r="13" spans="1:22" x14ac:dyDescent="0.25">
      <c r="A13" t="s">
        <v>18</v>
      </c>
      <c r="B13" t="s">
        <v>54</v>
      </c>
      <c r="C13" t="s">
        <v>29</v>
      </c>
      <c r="D13" t="s">
        <v>23</v>
      </c>
      <c r="S13">
        <v>100</v>
      </c>
      <c r="T13">
        <v>80.650000000000006</v>
      </c>
      <c r="U13">
        <v>70.97</v>
      </c>
      <c r="V13">
        <v>58.06</v>
      </c>
    </row>
    <row r="14" spans="1:22" x14ac:dyDescent="0.25">
      <c r="A14" t="s">
        <v>19</v>
      </c>
      <c r="B14" t="s">
        <v>54</v>
      </c>
      <c r="C14" t="s">
        <v>29</v>
      </c>
      <c r="D14" t="s">
        <v>22</v>
      </c>
      <c r="T14">
        <v>31</v>
      </c>
      <c r="U14">
        <v>21</v>
      </c>
      <c r="V14">
        <v>14</v>
      </c>
    </row>
    <row r="15" spans="1:22" x14ac:dyDescent="0.25">
      <c r="A15" t="s">
        <v>19</v>
      </c>
      <c r="B15" t="s">
        <v>54</v>
      </c>
      <c r="C15" t="s">
        <v>29</v>
      </c>
      <c r="D15" t="s">
        <v>23</v>
      </c>
      <c r="T15">
        <v>100</v>
      </c>
      <c r="U15">
        <v>67.739999999999995</v>
      </c>
      <c r="V15">
        <v>45.16</v>
      </c>
    </row>
    <row r="16" spans="1:22" x14ac:dyDescent="0.25">
      <c r="A16" t="s">
        <v>20</v>
      </c>
      <c r="B16" t="s">
        <v>54</v>
      </c>
      <c r="C16" t="s">
        <v>29</v>
      </c>
      <c r="D16" t="s">
        <v>22</v>
      </c>
      <c r="U16">
        <v>38</v>
      </c>
      <c r="V16">
        <v>24</v>
      </c>
    </row>
    <row r="17" spans="1:22" x14ac:dyDescent="0.25">
      <c r="A17" t="s">
        <v>20</v>
      </c>
      <c r="B17" t="s">
        <v>54</v>
      </c>
      <c r="C17" t="s">
        <v>29</v>
      </c>
      <c r="D17" t="s">
        <v>23</v>
      </c>
      <c r="U17">
        <v>100</v>
      </c>
      <c r="V17">
        <v>63.16</v>
      </c>
    </row>
    <row r="18" spans="1:22" x14ac:dyDescent="0.25">
      <c r="A18" t="s">
        <v>21</v>
      </c>
      <c r="B18" t="s">
        <v>54</v>
      </c>
      <c r="C18" t="s">
        <v>29</v>
      </c>
      <c r="D18" t="s">
        <v>22</v>
      </c>
      <c r="V18">
        <v>21</v>
      </c>
    </row>
    <row r="19" spans="1:22" x14ac:dyDescent="0.25">
      <c r="A19" t="s">
        <v>21</v>
      </c>
      <c r="B19" t="s">
        <v>54</v>
      </c>
      <c r="C19" t="s">
        <v>29</v>
      </c>
      <c r="D19" t="s">
        <v>23</v>
      </c>
      <c r="V19">
        <v>100</v>
      </c>
    </row>
    <row r="20" spans="1:22" x14ac:dyDescent="0.25">
      <c r="A20" s="4" t="s">
        <v>24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5" t="str">
        <f>HYPERLINK("#Contents!A1", "Return to Contents")</f>
        <v>Return to Contents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23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56</v>
      </c>
      <c r="C4" t="s">
        <v>27</v>
      </c>
      <c r="D4" t="s">
        <v>22</v>
      </c>
      <c r="E4">
        <v>22</v>
      </c>
      <c r="F4">
        <v>14</v>
      </c>
      <c r="G4">
        <v>12</v>
      </c>
      <c r="H4">
        <v>12</v>
      </c>
      <c r="I4">
        <v>7</v>
      </c>
      <c r="J4">
        <v>2</v>
      </c>
      <c r="K4">
        <v>1</v>
      </c>
      <c r="L4">
        <v>1</v>
      </c>
    </row>
    <row r="5" spans="1:22" x14ac:dyDescent="0.25">
      <c r="A5" t="s">
        <v>4</v>
      </c>
      <c r="B5" t="s">
        <v>56</v>
      </c>
      <c r="C5" t="s">
        <v>27</v>
      </c>
      <c r="D5" t="s">
        <v>23</v>
      </c>
      <c r="E5">
        <v>100</v>
      </c>
      <c r="F5">
        <v>63.64</v>
      </c>
      <c r="G5">
        <v>54.55</v>
      </c>
      <c r="H5">
        <v>54.55</v>
      </c>
      <c r="I5">
        <v>31.82</v>
      </c>
      <c r="J5">
        <v>9.09</v>
      </c>
      <c r="K5">
        <v>4.55</v>
      </c>
      <c r="L5">
        <v>4.55</v>
      </c>
    </row>
    <row r="6" spans="1:22" x14ac:dyDescent="0.25">
      <c r="A6" t="s">
        <v>5</v>
      </c>
      <c r="B6" t="s">
        <v>56</v>
      </c>
      <c r="C6" t="s">
        <v>27</v>
      </c>
      <c r="D6" t="s">
        <v>22</v>
      </c>
      <c r="F6">
        <v>26</v>
      </c>
      <c r="G6">
        <v>17</v>
      </c>
      <c r="H6">
        <v>13</v>
      </c>
      <c r="I6">
        <v>10</v>
      </c>
      <c r="J6">
        <v>7</v>
      </c>
      <c r="K6">
        <v>1</v>
      </c>
      <c r="L6">
        <v>1</v>
      </c>
    </row>
    <row r="7" spans="1:22" x14ac:dyDescent="0.25">
      <c r="A7" t="s">
        <v>5</v>
      </c>
      <c r="B7" t="s">
        <v>56</v>
      </c>
      <c r="C7" t="s">
        <v>27</v>
      </c>
      <c r="D7" t="s">
        <v>23</v>
      </c>
      <c r="F7">
        <v>100</v>
      </c>
      <c r="G7">
        <v>65.38</v>
      </c>
      <c r="H7">
        <v>50</v>
      </c>
      <c r="I7">
        <v>38.46</v>
      </c>
      <c r="J7">
        <v>26.92</v>
      </c>
      <c r="K7">
        <v>3.85</v>
      </c>
      <c r="L7">
        <v>3.85</v>
      </c>
    </row>
    <row r="8" spans="1:22" x14ac:dyDescent="0.25">
      <c r="A8" t="s">
        <v>6</v>
      </c>
      <c r="B8" t="s">
        <v>56</v>
      </c>
      <c r="C8" t="s">
        <v>27</v>
      </c>
      <c r="D8" t="s">
        <v>22</v>
      </c>
      <c r="G8">
        <v>19</v>
      </c>
      <c r="H8">
        <v>15</v>
      </c>
      <c r="I8">
        <v>14</v>
      </c>
      <c r="J8">
        <v>12</v>
      </c>
      <c r="K8">
        <v>7</v>
      </c>
      <c r="L8">
        <v>4</v>
      </c>
      <c r="M8">
        <v>2</v>
      </c>
      <c r="N8">
        <v>2</v>
      </c>
    </row>
    <row r="9" spans="1:22" x14ac:dyDescent="0.25">
      <c r="A9" t="s">
        <v>6</v>
      </c>
      <c r="B9" t="s">
        <v>56</v>
      </c>
      <c r="C9" t="s">
        <v>27</v>
      </c>
      <c r="D9" t="s">
        <v>23</v>
      </c>
      <c r="G9">
        <v>100</v>
      </c>
      <c r="H9">
        <v>78.95</v>
      </c>
      <c r="I9">
        <v>73.680000000000007</v>
      </c>
      <c r="J9">
        <v>63.16</v>
      </c>
      <c r="K9">
        <v>36.840000000000003</v>
      </c>
      <c r="L9">
        <v>21.05</v>
      </c>
      <c r="M9">
        <v>10.53</v>
      </c>
      <c r="N9">
        <v>10.53</v>
      </c>
    </row>
    <row r="10" spans="1:22" x14ac:dyDescent="0.25">
      <c r="A10" t="s">
        <v>7</v>
      </c>
      <c r="B10" t="s">
        <v>56</v>
      </c>
      <c r="C10" t="s">
        <v>27</v>
      </c>
      <c r="D10" t="s">
        <v>22</v>
      </c>
      <c r="H10">
        <v>8</v>
      </c>
      <c r="I10">
        <v>2</v>
      </c>
      <c r="J10">
        <v>2</v>
      </c>
    </row>
    <row r="11" spans="1:22" x14ac:dyDescent="0.25">
      <c r="A11" t="s">
        <v>7</v>
      </c>
      <c r="B11" t="s">
        <v>56</v>
      </c>
      <c r="C11" t="s">
        <v>27</v>
      </c>
      <c r="D11" t="s">
        <v>23</v>
      </c>
      <c r="H11">
        <v>100</v>
      </c>
      <c r="I11">
        <v>25</v>
      </c>
      <c r="J11">
        <v>25</v>
      </c>
    </row>
    <row r="12" spans="1:22" x14ac:dyDescent="0.25">
      <c r="A12" t="s">
        <v>8</v>
      </c>
      <c r="B12" t="s">
        <v>56</v>
      </c>
      <c r="C12" t="s">
        <v>27</v>
      </c>
      <c r="D12" t="s">
        <v>22</v>
      </c>
      <c r="I12">
        <v>16</v>
      </c>
      <c r="J12">
        <v>10</v>
      </c>
      <c r="K12">
        <v>7</v>
      </c>
      <c r="L12">
        <v>7</v>
      </c>
      <c r="M12">
        <v>5</v>
      </c>
      <c r="N12">
        <v>1</v>
      </c>
      <c r="O12">
        <v>1</v>
      </c>
    </row>
    <row r="13" spans="1:22" x14ac:dyDescent="0.25">
      <c r="A13" t="s">
        <v>8</v>
      </c>
      <c r="B13" t="s">
        <v>56</v>
      </c>
      <c r="C13" t="s">
        <v>27</v>
      </c>
      <c r="D13" t="s">
        <v>23</v>
      </c>
      <c r="I13">
        <v>100</v>
      </c>
      <c r="J13">
        <v>62.5</v>
      </c>
      <c r="K13">
        <v>43.75</v>
      </c>
      <c r="L13">
        <v>43.75</v>
      </c>
      <c r="M13">
        <v>31.25</v>
      </c>
      <c r="N13">
        <v>6.25</v>
      </c>
      <c r="O13">
        <v>6.25</v>
      </c>
    </row>
    <row r="14" spans="1:22" x14ac:dyDescent="0.25">
      <c r="A14" t="s">
        <v>9</v>
      </c>
      <c r="B14" t="s">
        <v>56</v>
      </c>
      <c r="C14" t="s">
        <v>27</v>
      </c>
      <c r="D14" t="s">
        <v>22</v>
      </c>
      <c r="J14">
        <v>9</v>
      </c>
      <c r="K14">
        <v>6</v>
      </c>
      <c r="L14">
        <v>6</v>
      </c>
      <c r="M14">
        <v>4</v>
      </c>
      <c r="N14">
        <v>4</v>
      </c>
      <c r="O14">
        <v>1</v>
      </c>
      <c r="P14">
        <v>1</v>
      </c>
    </row>
    <row r="15" spans="1:22" x14ac:dyDescent="0.25">
      <c r="A15" t="s">
        <v>9</v>
      </c>
      <c r="B15" t="s">
        <v>56</v>
      </c>
      <c r="C15" t="s">
        <v>27</v>
      </c>
      <c r="D15" t="s">
        <v>23</v>
      </c>
      <c r="J15">
        <v>100</v>
      </c>
      <c r="K15">
        <v>66.67</v>
      </c>
      <c r="L15">
        <v>66.67</v>
      </c>
      <c r="M15">
        <v>44.44</v>
      </c>
      <c r="N15">
        <v>44.44</v>
      </c>
      <c r="O15">
        <v>11.11</v>
      </c>
      <c r="P15">
        <v>11.11</v>
      </c>
    </row>
    <row r="16" spans="1:22" x14ac:dyDescent="0.25">
      <c r="A16" t="s">
        <v>10</v>
      </c>
      <c r="B16" t="s">
        <v>56</v>
      </c>
      <c r="C16" t="s">
        <v>27</v>
      </c>
      <c r="D16" t="s">
        <v>22</v>
      </c>
      <c r="K16">
        <v>5</v>
      </c>
      <c r="L16">
        <v>3</v>
      </c>
      <c r="M16">
        <v>3</v>
      </c>
      <c r="N16">
        <v>2</v>
      </c>
      <c r="O16">
        <v>1</v>
      </c>
    </row>
    <row r="17" spans="1:22" x14ac:dyDescent="0.25">
      <c r="A17" t="s">
        <v>10</v>
      </c>
      <c r="B17" t="s">
        <v>56</v>
      </c>
      <c r="C17" t="s">
        <v>27</v>
      </c>
      <c r="D17" t="s">
        <v>23</v>
      </c>
      <c r="K17">
        <v>100</v>
      </c>
      <c r="L17">
        <v>60</v>
      </c>
      <c r="M17">
        <v>60</v>
      </c>
      <c r="N17">
        <v>40</v>
      </c>
      <c r="O17">
        <v>20</v>
      </c>
    </row>
    <row r="18" spans="1:22" x14ac:dyDescent="0.25">
      <c r="A18" t="s">
        <v>11</v>
      </c>
      <c r="B18" t="s">
        <v>56</v>
      </c>
      <c r="C18" t="s">
        <v>27</v>
      </c>
      <c r="D18" t="s">
        <v>22</v>
      </c>
      <c r="L18">
        <v>9</v>
      </c>
      <c r="M18">
        <v>5</v>
      </c>
      <c r="N18">
        <v>3</v>
      </c>
      <c r="O18">
        <v>3</v>
      </c>
      <c r="P18">
        <v>1</v>
      </c>
    </row>
    <row r="19" spans="1:22" x14ac:dyDescent="0.25">
      <c r="A19" t="s">
        <v>11</v>
      </c>
      <c r="B19" t="s">
        <v>56</v>
      </c>
      <c r="C19" t="s">
        <v>27</v>
      </c>
      <c r="D19" t="s">
        <v>23</v>
      </c>
      <c r="L19">
        <v>100</v>
      </c>
      <c r="M19">
        <v>55.56</v>
      </c>
      <c r="N19">
        <v>33.33</v>
      </c>
      <c r="O19">
        <v>33.33</v>
      </c>
      <c r="P19">
        <v>11.11</v>
      </c>
    </row>
    <row r="20" spans="1:22" x14ac:dyDescent="0.25">
      <c r="A20" t="s">
        <v>12</v>
      </c>
      <c r="B20" t="s">
        <v>56</v>
      </c>
      <c r="C20" t="s">
        <v>27</v>
      </c>
      <c r="D20" t="s">
        <v>22</v>
      </c>
      <c r="M20">
        <v>19</v>
      </c>
      <c r="N20">
        <v>15</v>
      </c>
      <c r="O20">
        <v>12</v>
      </c>
      <c r="P20">
        <v>10</v>
      </c>
      <c r="Q20">
        <v>5</v>
      </c>
      <c r="R20">
        <v>1</v>
      </c>
    </row>
    <row r="21" spans="1:22" x14ac:dyDescent="0.25">
      <c r="A21" t="s">
        <v>12</v>
      </c>
      <c r="B21" t="s">
        <v>56</v>
      </c>
      <c r="C21" t="s">
        <v>27</v>
      </c>
      <c r="D21" t="s">
        <v>23</v>
      </c>
      <c r="M21">
        <v>100</v>
      </c>
      <c r="N21">
        <v>78.95</v>
      </c>
      <c r="O21">
        <v>63.16</v>
      </c>
      <c r="P21">
        <v>52.63</v>
      </c>
      <c r="Q21">
        <v>26.32</v>
      </c>
      <c r="R21">
        <v>5.26</v>
      </c>
    </row>
    <row r="22" spans="1:22" x14ac:dyDescent="0.25">
      <c r="A22" t="s">
        <v>13</v>
      </c>
      <c r="B22" t="s">
        <v>56</v>
      </c>
      <c r="C22" t="s">
        <v>27</v>
      </c>
      <c r="D22" t="s">
        <v>22</v>
      </c>
      <c r="N22">
        <v>12</v>
      </c>
      <c r="O22">
        <v>8</v>
      </c>
      <c r="P22">
        <v>8</v>
      </c>
      <c r="Q22">
        <v>8</v>
      </c>
      <c r="R22">
        <v>2</v>
      </c>
    </row>
    <row r="23" spans="1:22" x14ac:dyDescent="0.25">
      <c r="A23" t="s">
        <v>13</v>
      </c>
      <c r="B23" t="s">
        <v>56</v>
      </c>
      <c r="C23" t="s">
        <v>27</v>
      </c>
      <c r="D23" t="s">
        <v>23</v>
      </c>
      <c r="N23">
        <v>100</v>
      </c>
      <c r="O23">
        <v>66.67</v>
      </c>
      <c r="P23">
        <v>66.67</v>
      </c>
      <c r="Q23">
        <v>66.67</v>
      </c>
      <c r="R23">
        <v>16.670000000000002</v>
      </c>
    </row>
    <row r="24" spans="1:22" x14ac:dyDescent="0.25">
      <c r="A24" t="s">
        <v>14</v>
      </c>
      <c r="B24" t="s">
        <v>56</v>
      </c>
      <c r="C24" t="s">
        <v>27</v>
      </c>
      <c r="D24" t="s">
        <v>22</v>
      </c>
      <c r="O24">
        <v>16</v>
      </c>
      <c r="P24">
        <v>12</v>
      </c>
      <c r="Q24">
        <v>9</v>
      </c>
      <c r="R24">
        <v>8</v>
      </c>
      <c r="S24">
        <v>8</v>
      </c>
      <c r="T24">
        <v>1</v>
      </c>
    </row>
    <row r="25" spans="1:22" x14ac:dyDescent="0.25">
      <c r="A25" t="s">
        <v>14</v>
      </c>
      <c r="B25" t="s">
        <v>56</v>
      </c>
      <c r="C25" t="s">
        <v>27</v>
      </c>
      <c r="D25" t="s">
        <v>23</v>
      </c>
      <c r="O25">
        <v>100</v>
      </c>
      <c r="P25">
        <v>75</v>
      </c>
      <c r="Q25">
        <v>56.25</v>
      </c>
      <c r="R25">
        <v>50</v>
      </c>
      <c r="S25">
        <v>50</v>
      </c>
      <c r="T25">
        <v>6.25</v>
      </c>
    </row>
    <row r="26" spans="1:22" x14ac:dyDescent="0.25">
      <c r="A26" t="s">
        <v>15</v>
      </c>
      <c r="B26" t="s">
        <v>56</v>
      </c>
      <c r="C26" t="s">
        <v>27</v>
      </c>
      <c r="D26" t="s">
        <v>22</v>
      </c>
      <c r="P26">
        <v>9</v>
      </c>
      <c r="Q26">
        <v>5</v>
      </c>
      <c r="R26">
        <v>4</v>
      </c>
      <c r="S26">
        <v>4</v>
      </c>
      <c r="T26">
        <v>2</v>
      </c>
      <c r="U26">
        <v>1</v>
      </c>
    </row>
    <row r="27" spans="1:22" x14ac:dyDescent="0.25">
      <c r="A27" t="s">
        <v>15</v>
      </c>
      <c r="B27" t="s">
        <v>56</v>
      </c>
      <c r="C27" t="s">
        <v>27</v>
      </c>
      <c r="D27" t="s">
        <v>23</v>
      </c>
      <c r="P27">
        <v>100</v>
      </c>
      <c r="Q27">
        <v>55.56</v>
      </c>
      <c r="R27">
        <v>44.44</v>
      </c>
      <c r="S27">
        <v>44.44</v>
      </c>
      <c r="T27">
        <v>22.22</v>
      </c>
      <c r="U27">
        <v>11.11</v>
      </c>
    </row>
    <row r="28" spans="1:22" x14ac:dyDescent="0.25">
      <c r="A28" t="s">
        <v>16</v>
      </c>
      <c r="B28" t="s">
        <v>56</v>
      </c>
      <c r="C28" t="s">
        <v>27</v>
      </c>
      <c r="D28" t="s">
        <v>22</v>
      </c>
      <c r="Q28">
        <v>5</v>
      </c>
      <c r="R28">
        <v>4</v>
      </c>
      <c r="S28">
        <v>3</v>
      </c>
      <c r="T28">
        <v>3</v>
      </c>
      <c r="U28">
        <v>1</v>
      </c>
    </row>
    <row r="29" spans="1:22" x14ac:dyDescent="0.25">
      <c r="A29" t="s">
        <v>16</v>
      </c>
      <c r="B29" t="s">
        <v>56</v>
      </c>
      <c r="C29" t="s">
        <v>27</v>
      </c>
      <c r="D29" t="s">
        <v>23</v>
      </c>
      <c r="Q29">
        <v>100</v>
      </c>
      <c r="R29">
        <v>80</v>
      </c>
      <c r="S29">
        <v>60</v>
      </c>
      <c r="T29">
        <v>60</v>
      </c>
      <c r="U29">
        <v>20</v>
      </c>
    </row>
    <row r="30" spans="1:22" x14ac:dyDescent="0.25">
      <c r="A30" t="s">
        <v>17</v>
      </c>
      <c r="B30" t="s">
        <v>56</v>
      </c>
      <c r="C30" t="s">
        <v>27</v>
      </c>
      <c r="D30" t="s">
        <v>22</v>
      </c>
      <c r="R30">
        <v>12</v>
      </c>
      <c r="S30">
        <v>5</v>
      </c>
      <c r="T30">
        <v>4</v>
      </c>
      <c r="U30">
        <v>4</v>
      </c>
      <c r="V30">
        <v>2</v>
      </c>
    </row>
    <row r="31" spans="1:22" x14ac:dyDescent="0.25">
      <c r="A31" t="s">
        <v>17</v>
      </c>
      <c r="B31" t="s">
        <v>56</v>
      </c>
      <c r="C31" t="s">
        <v>27</v>
      </c>
      <c r="D31" t="s">
        <v>23</v>
      </c>
      <c r="R31">
        <v>100</v>
      </c>
      <c r="S31">
        <v>41.67</v>
      </c>
      <c r="T31">
        <v>33.33</v>
      </c>
      <c r="U31">
        <v>33.33</v>
      </c>
      <c r="V31">
        <v>16.670000000000002</v>
      </c>
    </row>
    <row r="32" spans="1:22" x14ac:dyDescent="0.25">
      <c r="A32" t="s">
        <v>18</v>
      </c>
      <c r="B32" t="s">
        <v>56</v>
      </c>
      <c r="C32" t="s">
        <v>27</v>
      </c>
      <c r="D32" t="s">
        <v>22</v>
      </c>
      <c r="S32">
        <v>11</v>
      </c>
      <c r="T32">
        <v>6</v>
      </c>
      <c r="U32">
        <v>5</v>
      </c>
      <c r="V32">
        <v>5</v>
      </c>
    </row>
    <row r="33" spans="1:22" x14ac:dyDescent="0.25">
      <c r="A33" t="s">
        <v>18</v>
      </c>
      <c r="B33" t="s">
        <v>56</v>
      </c>
      <c r="C33" t="s">
        <v>27</v>
      </c>
      <c r="D33" t="s">
        <v>23</v>
      </c>
      <c r="S33">
        <v>100</v>
      </c>
      <c r="T33">
        <v>54.55</v>
      </c>
      <c r="U33">
        <v>45.45</v>
      </c>
      <c r="V33">
        <v>45.45</v>
      </c>
    </row>
    <row r="34" spans="1:22" x14ac:dyDescent="0.25">
      <c r="A34" t="s">
        <v>19</v>
      </c>
      <c r="B34" t="s">
        <v>56</v>
      </c>
      <c r="C34" t="s">
        <v>27</v>
      </c>
      <c r="D34" t="s">
        <v>22</v>
      </c>
      <c r="T34">
        <v>8</v>
      </c>
      <c r="U34">
        <v>4</v>
      </c>
      <c r="V34">
        <v>3</v>
      </c>
    </row>
    <row r="35" spans="1:22" x14ac:dyDescent="0.25">
      <c r="A35" t="s">
        <v>19</v>
      </c>
      <c r="B35" t="s">
        <v>56</v>
      </c>
      <c r="C35" t="s">
        <v>27</v>
      </c>
      <c r="D35" t="s">
        <v>23</v>
      </c>
      <c r="T35">
        <v>100</v>
      </c>
      <c r="U35">
        <v>50</v>
      </c>
      <c r="V35">
        <v>37.5</v>
      </c>
    </row>
    <row r="36" spans="1:22" x14ac:dyDescent="0.25">
      <c r="A36" t="s">
        <v>20</v>
      </c>
      <c r="B36" t="s">
        <v>56</v>
      </c>
      <c r="C36" t="s">
        <v>27</v>
      </c>
      <c r="D36" t="s">
        <v>22</v>
      </c>
      <c r="U36">
        <v>4</v>
      </c>
      <c r="V36">
        <v>3</v>
      </c>
    </row>
    <row r="37" spans="1:22" x14ac:dyDescent="0.25">
      <c r="A37" t="s">
        <v>20</v>
      </c>
      <c r="B37" t="s">
        <v>56</v>
      </c>
      <c r="C37" t="s">
        <v>27</v>
      </c>
      <c r="D37" t="s">
        <v>23</v>
      </c>
      <c r="U37">
        <v>100</v>
      </c>
      <c r="V37">
        <v>75</v>
      </c>
    </row>
    <row r="38" spans="1:22" x14ac:dyDescent="0.25">
      <c r="A38" t="s">
        <v>21</v>
      </c>
      <c r="B38" t="s">
        <v>56</v>
      </c>
      <c r="C38" t="s">
        <v>27</v>
      </c>
      <c r="D38" t="s">
        <v>22</v>
      </c>
      <c r="V38">
        <v>1</v>
      </c>
    </row>
    <row r="39" spans="1:22" x14ac:dyDescent="0.25">
      <c r="A39" t="s">
        <v>21</v>
      </c>
      <c r="B39" t="s">
        <v>56</v>
      </c>
      <c r="C39" t="s">
        <v>27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23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56</v>
      </c>
      <c r="C4" t="s">
        <v>29</v>
      </c>
      <c r="D4" t="s">
        <v>22</v>
      </c>
      <c r="E4">
        <v>28</v>
      </c>
      <c r="F4">
        <v>20</v>
      </c>
      <c r="G4">
        <v>19</v>
      </c>
      <c r="H4">
        <v>18</v>
      </c>
      <c r="I4">
        <v>12</v>
      </c>
      <c r="J4">
        <v>6</v>
      </c>
      <c r="K4">
        <v>3</v>
      </c>
      <c r="L4">
        <v>2</v>
      </c>
      <c r="N4">
        <v>2</v>
      </c>
      <c r="O4">
        <v>1</v>
      </c>
      <c r="P4">
        <v>1</v>
      </c>
    </row>
    <row r="5" spans="1:22" x14ac:dyDescent="0.25">
      <c r="A5" t="s">
        <v>4</v>
      </c>
      <c r="B5" t="s">
        <v>56</v>
      </c>
      <c r="C5" t="s">
        <v>29</v>
      </c>
      <c r="D5" t="s">
        <v>23</v>
      </c>
      <c r="E5">
        <v>100</v>
      </c>
      <c r="F5">
        <v>71.430000000000007</v>
      </c>
      <c r="G5">
        <v>67.86</v>
      </c>
      <c r="H5">
        <v>64.290000000000006</v>
      </c>
      <c r="I5">
        <v>42.86</v>
      </c>
      <c r="J5">
        <v>21.43</v>
      </c>
      <c r="K5">
        <v>10.71</v>
      </c>
      <c r="L5">
        <v>7.14</v>
      </c>
      <c r="N5">
        <v>7.14</v>
      </c>
      <c r="O5">
        <v>3.57</v>
      </c>
      <c r="P5">
        <v>3.57</v>
      </c>
    </row>
    <row r="6" spans="1:22" x14ac:dyDescent="0.25">
      <c r="A6" t="s">
        <v>5</v>
      </c>
      <c r="B6" t="s">
        <v>56</v>
      </c>
      <c r="C6" t="s">
        <v>29</v>
      </c>
      <c r="D6" t="s">
        <v>22</v>
      </c>
      <c r="F6">
        <v>34</v>
      </c>
      <c r="G6">
        <v>20</v>
      </c>
      <c r="H6">
        <v>15</v>
      </c>
      <c r="I6">
        <v>12</v>
      </c>
      <c r="J6">
        <v>8</v>
      </c>
      <c r="K6">
        <v>1</v>
      </c>
      <c r="L6">
        <v>1</v>
      </c>
    </row>
    <row r="7" spans="1:22" x14ac:dyDescent="0.25">
      <c r="A7" t="s">
        <v>5</v>
      </c>
      <c r="B7" t="s">
        <v>56</v>
      </c>
      <c r="C7" t="s">
        <v>29</v>
      </c>
      <c r="D7" t="s">
        <v>23</v>
      </c>
      <c r="F7">
        <v>100</v>
      </c>
      <c r="G7">
        <v>58.82</v>
      </c>
      <c r="H7">
        <v>44.12</v>
      </c>
      <c r="I7">
        <v>35.29</v>
      </c>
      <c r="J7">
        <v>23.53</v>
      </c>
      <c r="K7">
        <v>2.94</v>
      </c>
      <c r="L7">
        <v>2.94</v>
      </c>
    </row>
    <row r="8" spans="1:22" x14ac:dyDescent="0.25">
      <c r="A8" t="s">
        <v>6</v>
      </c>
      <c r="B8" t="s">
        <v>56</v>
      </c>
      <c r="C8" t="s">
        <v>29</v>
      </c>
      <c r="D8" t="s">
        <v>22</v>
      </c>
      <c r="G8">
        <v>34</v>
      </c>
      <c r="H8">
        <v>24</v>
      </c>
      <c r="I8">
        <v>18</v>
      </c>
      <c r="J8">
        <v>16</v>
      </c>
      <c r="K8">
        <v>11</v>
      </c>
      <c r="L8">
        <v>1</v>
      </c>
    </row>
    <row r="9" spans="1:22" x14ac:dyDescent="0.25">
      <c r="A9" t="s">
        <v>6</v>
      </c>
      <c r="B9" t="s">
        <v>56</v>
      </c>
      <c r="C9" t="s">
        <v>29</v>
      </c>
      <c r="D9" t="s">
        <v>23</v>
      </c>
      <c r="G9">
        <v>100</v>
      </c>
      <c r="H9">
        <v>70.59</v>
      </c>
      <c r="I9">
        <v>52.94</v>
      </c>
      <c r="J9">
        <v>47.06</v>
      </c>
      <c r="K9">
        <v>32.35</v>
      </c>
      <c r="L9">
        <v>2.94</v>
      </c>
    </row>
    <row r="10" spans="1:22" x14ac:dyDescent="0.25">
      <c r="A10" t="s">
        <v>7</v>
      </c>
      <c r="B10" t="s">
        <v>56</v>
      </c>
      <c r="C10" t="s">
        <v>29</v>
      </c>
      <c r="D10" t="s">
        <v>22</v>
      </c>
      <c r="H10">
        <v>16</v>
      </c>
      <c r="I10">
        <v>11</v>
      </c>
      <c r="J10">
        <v>11</v>
      </c>
      <c r="K10">
        <v>7</v>
      </c>
      <c r="L10">
        <v>4</v>
      </c>
      <c r="M10">
        <v>1</v>
      </c>
    </row>
    <row r="11" spans="1:22" x14ac:dyDescent="0.25">
      <c r="A11" t="s">
        <v>7</v>
      </c>
      <c r="B11" t="s">
        <v>56</v>
      </c>
      <c r="C11" t="s">
        <v>29</v>
      </c>
      <c r="D11" t="s">
        <v>23</v>
      </c>
      <c r="H11">
        <v>100</v>
      </c>
      <c r="I11">
        <v>68.75</v>
      </c>
      <c r="J11">
        <v>68.75</v>
      </c>
      <c r="K11">
        <v>43.75</v>
      </c>
      <c r="L11">
        <v>25</v>
      </c>
      <c r="M11">
        <v>6.25</v>
      </c>
    </row>
    <row r="12" spans="1:22" x14ac:dyDescent="0.25">
      <c r="A12" t="s">
        <v>8</v>
      </c>
      <c r="B12" t="s">
        <v>56</v>
      </c>
      <c r="C12" t="s">
        <v>29</v>
      </c>
      <c r="D12" t="s">
        <v>22</v>
      </c>
      <c r="I12">
        <v>17</v>
      </c>
      <c r="J12">
        <v>15</v>
      </c>
      <c r="K12">
        <v>11</v>
      </c>
      <c r="L12">
        <v>10</v>
      </c>
      <c r="M12">
        <v>7</v>
      </c>
      <c r="N12">
        <v>4</v>
      </c>
      <c r="O12">
        <v>1</v>
      </c>
    </row>
    <row r="13" spans="1:22" x14ac:dyDescent="0.25">
      <c r="A13" t="s">
        <v>8</v>
      </c>
      <c r="B13" t="s">
        <v>56</v>
      </c>
      <c r="C13" t="s">
        <v>29</v>
      </c>
      <c r="D13" t="s">
        <v>23</v>
      </c>
      <c r="I13">
        <v>100</v>
      </c>
      <c r="J13">
        <v>88.24</v>
      </c>
      <c r="K13">
        <v>64.709999999999994</v>
      </c>
      <c r="L13">
        <v>58.82</v>
      </c>
      <c r="M13">
        <v>41.18</v>
      </c>
      <c r="N13">
        <v>23.53</v>
      </c>
      <c r="O13">
        <v>5.88</v>
      </c>
    </row>
    <row r="14" spans="1:22" x14ac:dyDescent="0.25">
      <c r="A14" t="s">
        <v>9</v>
      </c>
      <c r="B14" t="s">
        <v>56</v>
      </c>
      <c r="C14" t="s">
        <v>29</v>
      </c>
      <c r="D14" t="s">
        <v>22</v>
      </c>
      <c r="J14">
        <v>30</v>
      </c>
      <c r="K14">
        <v>23</v>
      </c>
      <c r="L14">
        <v>16</v>
      </c>
      <c r="M14">
        <v>11</v>
      </c>
      <c r="N14">
        <v>6</v>
      </c>
      <c r="O14">
        <v>1</v>
      </c>
    </row>
    <row r="15" spans="1:22" x14ac:dyDescent="0.25">
      <c r="A15" t="s">
        <v>9</v>
      </c>
      <c r="B15" t="s">
        <v>56</v>
      </c>
      <c r="C15" t="s">
        <v>29</v>
      </c>
      <c r="D15" t="s">
        <v>23</v>
      </c>
      <c r="J15">
        <v>100</v>
      </c>
      <c r="K15">
        <v>76.67</v>
      </c>
      <c r="L15">
        <v>53.33</v>
      </c>
      <c r="M15">
        <v>36.67</v>
      </c>
      <c r="N15">
        <v>20</v>
      </c>
      <c r="O15">
        <v>3.33</v>
      </c>
    </row>
    <row r="16" spans="1:22" x14ac:dyDescent="0.25">
      <c r="A16" t="s">
        <v>10</v>
      </c>
      <c r="B16" t="s">
        <v>56</v>
      </c>
      <c r="C16" t="s">
        <v>29</v>
      </c>
      <c r="D16" t="s">
        <v>22</v>
      </c>
      <c r="K16">
        <v>4</v>
      </c>
      <c r="L16">
        <v>4</v>
      </c>
      <c r="M16">
        <v>4</v>
      </c>
      <c r="N16">
        <v>4</v>
      </c>
      <c r="O16">
        <v>3</v>
      </c>
      <c r="Q16">
        <v>1</v>
      </c>
    </row>
    <row r="17" spans="1:22" x14ac:dyDescent="0.25">
      <c r="A17" t="s">
        <v>10</v>
      </c>
      <c r="B17" t="s">
        <v>56</v>
      </c>
      <c r="C17" t="s">
        <v>29</v>
      </c>
      <c r="D17" t="s">
        <v>23</v>
      </c>
      <c r="K17">
        <v>100</v>
      </c>
      <c r="L17">
        <v>100</v>
      </c>
      <c r="M17">
        <v>100</v>
      </c>
      <c r="N17">
        <v>100</v>
      </c>
      <c r="O17">
        <v>75</v>
      </c>
      <c r="Q17">
        <v>25</v>
      </c>
    </row>
    <row r="18" spans="1:22" x14ac:dyDescent="0.25">
      <c r="A18" t="s">
        <v>11</v>
      </c>
      <c r="B18" t="s">
        <v>56</v>
      </c>
      <c r="C18" t="s">
        <v>29</v>
      </c>
      <c r="D18" t="s">
        <v>22</v>
      </c>
      <c r="L18">
        <v>18</v>
      </c>
      <c r="M18">
        <v>15</v>
      </c>
      <c r="N18">
        <v>13</v>
      </c>
      <c r="O18">
        <v>12</v>
      </c>
      <c r="P18">
        <v>5</v>
      </c>
      <c r="Q18">
        <v>1</v>
      </c>
    </row>
    <row r="19" spans="1:22" x14ac:dyDescent="0.25">
      <c r="A19" t="s">
        <v>11</v>
      </c>
      <c r="B19" t="s">
        <v>56</v>
      </c>
      <c r="C19" t="s">
        <v>29</v>
      </c>
      <c r="D19" t="s">
        <v>23</v>
      </c>
      <c r="L19">
        <v>100</v>
      </c>
      <c r="M19">
        <v>83.33</v>
      </c>
      <c r="N19">
        <v>72.22</v>
      </c>
      <c r="O19">
        <v>66.67</v>
      </c>
      <c r="P19">
        <v>27.78</v>
      </c>
      <c r="Q19">
        <v>5.56</v>
      </c>
    </row>
    <row r="20" spans="1:22" x14ac:dyDescent="0.25">
      <c r="A20" t="s">
        <v>12</v>
      </c>
      <c r="B20" t="s">
        <v>56</v>
      </c>
      <c r="C20" t="s">
        <v>29</v>
      </c>
      <c r="D20" t="s">
        <v>22</v>
      </c>
      <c r="M20">
        <v>34</v>
      </c>
      <c r="N20">
        <v>26</v>
      </c>
      <c r="O20">
        <v>23</v>
      </c>
      <c r="P20">
        <v>20</v>
      </c>
      <c r="Q20">
        <v>9</v>
      </c>
      <c r="R20">
        <v>3</v>
      </c>
      <c r="S20">
        <v>1</v>
      </c>
    </row>
    <row r="21" spans="1:22" x14ac:dyDescent="0.25">
      <c r="A21" t="s">
        <v>12</v>
      </c>
      <c r="B21" t="s">
        <v>56</v>
      </c>
      <c r="C21" t="s">
        <v>29</v>
      </c>
      <c r="D21" t="s">
        <v>23</v>
      </c>
      <c r="M21">
        <v>100</v>
      </c>
      <c r="N21">
        <v>76.47</v>
      </c>
      <c r="O21">
        <v>67.650000000000006</v>
      </c>
      <c r="P21">
        <v>58.82</v>
      </c>
      <c r="Q21">
        <v>26.47</v>
      </c>
      <c r="R21">
        <v>8.82</v>
      </c>
      <c r="S21">
        <v>2.94</v>
      </c>
    </row>
    <row r="22" spans="1:22" x14ac:dyDescent="0.25">
      <c r="A22" t="s">
        <v>13</v>
      </c>
      <c r="B22" t="s">
        <v>56</v>
      </c>
      <c r="C22" t="s">
        <v>29</v>
      </c>
      <c r="D22" t="s">
        <v>22</v>
      </c>
      <c r="N22">
        <v>20</v>
      </c>
      <c r="O22">
        <v>16</v>
      </c>
      <c r="P22">
        <v>13</v>
      </c>
      <c r="Q22">
        <v>10</v>
      </c>
      <c r="R22">
        <v>6</v>
      </c>
      <c r="S22">
        <v>3</v>
      </c>
      <c r="T22">
        <v>1</v>
      </c>
    </row>
    <row r="23" spans="1:22" x14ac:dyDescent="0.25">
      <c r="A23" t="s">
        <v>13</v>
      </c>
      <c r="B23" t="s">
        <v>56</v>
      </c>
      <c r="C23" t="s">
        <v>29</v>
      </c>
      <c r="D23" t="s">
        <v>23</v>
      </c>
      <c r="N23">
        <v>100</v>
      </c>
      <c r="O23">
        <v>80</v>
      </c>
      <c r="P23">
        <v>65</v>
      </c>
      <c r="Q23">
        <v>50</v>
      </c>
      <c r="R23">
        <v>30</v>
      </c>
      <c r="S23">
        <v>15</v>
      </c>
      <c r="T23">
        <v>5</v>
      </c>
    </row>
    <row r="24" spans="1:22" x14ac:dyDescent="0.25">
      <c r="A24" t="s">
        <v>14</v>
      </c>
      <c r="B24" t="s">
        <v>56</v>
      </c>
      <c r="C24" t="s">
        <v>29</v>
      </c>
      <c r="D24" t="s">
        <v>22</v>
      </c>
      <c r="O24">
        <v>28</v>
      </c>
      <c r="P24">
        <v>19</v>
      </c>
      <c r="Q24">
        <v>19</v>
      </c>
      <c r="R24">
        <v>17</v>
      </c>
      <c r="S24">
        <v>7</v>
      </c>
      <c r="T24">
        <v>3</v>
      </c>
      <c r="V24">
        <v>1</v>
      </c>
    </row>
    <row r="25" spans="1:22" x14ac:dyDescent="0.25">
      <c r="A25" t="s">
        <v>14</v>
      </c>
      <c r="B25" t="s">
        <v>56</v>
      </c>
      <c r="C25" t="s">
        <v>29</v>
      </c>
      <c r="D25" t="s">
        <v>23</v>
      </c>
      <c r="O25">
        <v>100</v>
      </c>
      <c r="P25">
        <v>67.86</v>
      </c>
      <c r="Q25">
        <v>67.86</v>
      </c>
      <c r="R25">
        <v>60.71</v>
      </c>
      <c r="S25">
        <v>25</v>
      </c>
      <c r="T25">
        <v>10.71</v>
      </c>
      <c r="V25">
        <v>3.57</v>
      </c>
    </row>
    <row r="26" spans="1:22" x14ac:dyDescent="0.25">
      <c r="A26" t="s">
        <v>15</v>
      </c>
      <c r="B26" t="s">
        <v>56</v>
      </c>
      <c r="C26" t="s">
        <v>29</v>
      </c>
      <c r="D26" t="s">
        <v>22</v>
      </c>
      <c r="P26">
        <v>32</v>
      </c>
      <c r="Q26">
        <v>24</v>
      </c>
      <c r="R26">
        <v>24</v>
      </c>
      <c r="S26">
        <v>21</v>
      </c>
      <c r="T26">
        <v>8</v>
      </c>
      <c r="U26">
        <v>2</v>
      </c>
    </row>
    <row r="27" spans="1:22" x14ac:dyDescent="0.25">
      <c r="A27" t="s">
        <v>15</v>
      </c>
      <c r="B27" t="s">
        <v>56</v>
      </c>
      <c r="C27" t="s">
        <v>29</v>
      </c>
      <c r="D27" t="s">
        <v>23</v>
      </c>
      <c r="P27">
        <v>100</v>
      </c>
      <c r="Q27">
        <v>75</v>
      </c>
      <c r="R27">
        <v>75</v>
      </c>
      <c r="S27">
        <v>65.63</v>
      </c>
      <c r="T27">
        <v>25</v>
      </c>
      <c r="U27">
        <v>6.25</v>
      </c>
    </row>
    <row r="28" spans="1:22" x14ac:dyDescent="0.25">
      <c r="A28" t="s">
        <v>16</v>
      </c>
      <c r="B28" t="s">
        <v>56</v>
      </c>
      <c r="C28" t="s">
        <v>29</v>
      </c>
      <c r="D28" t="s">
        <v>22</v>
      </c>
      <c r="Q28">
        <v>10</v>
      </c>
      <c r="R28">
        <v>7</v>
      </c>
      <c r="S28">
        <v>7</v>
      </c>
      <c r="T28">
        <v>4</v>
      </c>
      <c r="U28">
        <v>3</v>
      </c>
      <c r="V28">
        <v>2</v>
      </c>
    </row>
    <row r="29" spans="1:22" x14ac:dyDescent="0.25">
      <c r="A29" t="s">
        <v>16</v>
      </c>
      <c r="B29" t="s">
        <v>56</v>
      </c>
      <c r="C29" t="s">
        <v>29</v>
      </c>
      <c r="D29" t="s">
        <v>23</v>
      </c>
      <c r="Q29">
        <v>100</v>
      </c>
      <c r="R29">
        <v>70</v>
      </c>
      <c r="S29">
        <v>70</v>
      </c>
      <c r="T29">
        <v>40</v>
      </c>
      <c r="U29">
        <v>30</v>
      </c>
      <c r="V29">
        <v>20</v>
      </c>
    </row>
    <row r="30" spans="1:22" x14ac:dyDescent="0.25">
      <c r="A30" t="s">
        <v>17</v>
      </c>
      <c r="B30" t="s">
        <v>56</v>
      </c>
      <c r="C30" t="s">
        <v>29</v>
      </c>
      <c r="D30" t="s">
        <v>22</v>
      </c>
      <c r="R30">
        <v>15</v>
      </c>
      <c r="S30">
        <v>12</v>
      </c>
      <c r="T30">
        <v>9</v>
      </c>
      <c r="U30">
        <v>7</v>
      </c>
      <c r="V30">
        <v>1</v>
      </c>
    </row>
    <row r="31" spans="1:22" x14ac:dyDescent="0.25">
      <c r="A31" t="s">
        <v>17</v>
      </c>
      <c r="B31" t="s">
        <v>56</v>
      </c>
      <c r="C31" t="s">
        <v>29</v>
      </c>
      <c r="D31" t="s">
        <v>23</v>
      </c>
      <c r="R31">
        <v>100</v>
      </c>
      <c r="S31">
        <v>80</v>
      </c>
      <c r="T31">
        <v>60</v>
      </c>
      <c r="U31">
        <v>46.67</v>
      </c>
      <c r="V31">
        <v>6.67</v>
      </c>
    </row>
    <row r="32" spans="1:22" x14ac:dyDescent="0.25">
      <c r="A32" t="s">
        <v>18</v>
      </c>
      <c r="B32" t="s">
        <v>56</v>
      </c>
      <c r="C32" t="s">
        <v>29</v>
      </c>
      <c r="D32" t="s">
        <v>22</v>
      </c>
      <c r="S32">
        <v>10</v>
      </c>
      <c r="T32">
        <v>8</v>
      </c>
      <c r="U32">
        <v>7</v>
      </c>
      <c r="V32">
        <v>6</v>
      </c>
    </row>
    <row r="33" spans="1:22" x14ac:dyDescent="0.25">
      <c r="A33" t="s">
        <v>18</v>
      </c>
      <c r="B33" t="s">
        <v>56</v>
      </c>
      <c r="C33" t="s">
        <v>29</v>
      </c>
      <c r="D33" t="s">
        <v>23</v>
      </c>
      <c r="S33">
        <v>100</v>
      </c>
      <c r="T33">
        <v>80</v>
      </c>
      <c r="U33">
        <v>70</v>
      </c>
      <c r="V33">
        <v>60</v>
      </c>
    </row>
    <row r="34" spans="1:22" x14ac:dyDescent="0.25">
      <c r="A34" t="s">
        <v>19</v>
      </c>
      <c r="B34" t="s">
        <v>56</v>
      </c>
      <c r="C34" t="s">
        <v>29</v>
      </c>
      <c r="D34" t="s">
        <v>22</v>
      </c>
      <c r="T34">
        <v>7</v>
      </c>
      <c r="U34">
        <v>5</v>
      </c>
      <c r="V34">
        <v>3</v>
      </c>
    </row>
    <row r="35" spans="1:22" x14ac:dyDescent="0.25">
      <c r="A35" t="s">
        <v>19</v>
      </c>
      <c r="B35" t="s">
        <v>56</v>
      </c>
      <c r="C35" t="s">
        <v>29</v>
      </c>
      <c r="D35" t="s">
        <v>23</v>
      </c>
      <c r="T35">
        <v>100</v>
      </c>
      <c r="U35">
        <v>71.430000000000007</v>
      </c>
      <c r="V35">
        <v>42.86</v>
      </c>
    </row>
    <row r="36" spans="1:22" x14ac:dyDescent="0.25">
      <c r="A36" t="s">
        <v>20</v>
      </c>
      <c r="B36" t="s">
        <v>56</v>
      </c>
      <c r="C36" t="s">
        <v>29</v>
      </c>
      <c r="D36" t="s">
        <v>22</v>
      </c>
      <c r="U36">
        <v>8</v>
      </c>
      <c r="V36">
        <v>6</v>
      </c>
    </row>
    <row r="37" spans="1:22" x14ac:dyDescent="0.25">
      <c r="A37" t="s">
        <v>20</v>
      </c>
      <c r="B37" t="s">
        <v>56</v>
      </c>
      <c r="C37" t="s">
        <v>29</v>
      </c>
      <c r="D37" t="s">
        <v>23</v>
      </c>
      <c r="U37">
        <v>100</v>
      </c>
      <c r="V37">
        <v>75</v>
      </c>
    </row>
    <row r="38" spans="1:22" x14ac:dyDescent="0.25">
      <c r="A38" t="s">
        <v>21</v>
      </c>
      <c r="B38" t="s">
        <v>56</v>
      </c>
      <c r="C38" t="s">
        <v>29</v>
      </c>
      <c r="D38" t="s">
        <v>22</v>
      </c>
      <c r="V38">
        <v>6</v>
      </c>
    </row>
    <row r="39" spans="1:22" x14ac:dyDescent="0.25">
      <c r="A39" t="s">
        <v>21</v>
      </c>
      <c r="B39" t="s">
        <v>56</v>
      </c>
      <c r="C39" t="s">
        <v>29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36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36</v>
      </c>
      <c r="C4" t="s">
        <v>27</v>
      </c>
      <c r="D4" t="s">
        <v>22</v>
      </c>
      <c r="E4">
        <v>52</v>
      </c>
      <c r="F4">
        <v>35</v>
      </c>
      <c r="G4">
        <v>22</v>
      </c>
      <c r="H4">
        <v>22</v>
      </c>
      <c r="I4">
        <v>16</v>
      </c>
      <c r="J4">
        <v>6</v>
      </c>
      <c r="K4">
        <v>4</v>
      </c>
      <c r="L4">
        <v>2</v>
      </c>
      <c r="N4">
        <v>1</v>
      </c>
      <c r="O4">
        <v>1</v>
      </c>
      <c r="P4">
        <v>1</v>
      </c>
      <c r="Q4">
        <v>1</v>
      </c>
      <c r="R4">
        <v>1</v>
      </c>
      <c r="S4">
        <v>2</v>
      </c>
      <c r="T4">
        <v>1</v>
      </c>
    </row>
    <row r="5" spans="1:22" x14ac:dyDescent="0.25">
      <c r="A5" t="s">
        <v>4</v>
      </c>
      <c r="B5" t="s">
        <v>36</v>
      </c>
      <c r="C5" t="s">
        <v>27</v>
      </c>
      <c r="D5" t="s">
        <v>23</v>
      </c>
      <c r="E5">
        <v>100</v>
      </c>
      <c r="F5">
        <v>67.31</v>
      </c>
      <c r="G5">
        <v>42.31</v>
      </c>
      <c r="H5">
        <v>42.31</v>
      </c>
      <c r="I5">
        <v>30.77</v>
      </c>
      <c r="J5">
        <v>11.54</v>
      </c>
      <c r="K5">
        <v>7.69</v>
      </c>
      <c r="L5">
        <v>3.85</v>
      </c>
      <c r="N5">
        <v>1.92</v>
      </c>
      <c r="O5">
        <v>1.92</v>
      </c>
      <c r="P5">
        <v>1.92</v>
      </c>
      <c r="Q5">
        <v>1.92</v>
      </c>
      <c r="R5">
        <v>1.92</v>
      </c>
      <c r="S5">
        <v>3.85</v>
      </c>
      <c r="T5">
        <v>1.92</v>
      </c>
    </row>
    <row r="6" spans="1:22" x14ac:dyDescent="0.25">
      <c r="A6" t="s">
        <v>5</v>
      </c>
      <c r="B6" t="s">
        <v>36</v>
      </c>
      <c r="C6" t="s">
        <v>27</v>
      </c>
      <c r="D6" t="s">
        <v>22</v>
      </c>
      <c r="F6">
        <v>52</v>
      </c>
      <c r="G6">
        <v>30</v>
      </c>
      <c r="H6">
        <v>24</v>
      </c>
      <c r="I6">
        <v>24</v>
      </c>
      <c r="J6">
        <v>20</v>
      </c>
      <c r="K6">
        <v>7</v>
      </c>
      <c r="L6">
        <v>5</v>
      </c>
      <c r="M6">
        <v>3</v>
      </c>
      <c r="N6">
        <v>2</v>
      </c>
      <c r="T6">
        <v>1</v>
      </c>
      <c r="U6">
        <v>1</v>
      </c>
    </row>
    <row r="7" spans="1:22" x14ac:dyDescent="0.25">
      <c r="A7" t="s">
        <v>5</v>
      </c>
      <c r="B7" t="s">
        <v>36</v>
      </c>
      <c r="C7" t="s">
        <v>27</v>
      </c>
      <c r="D7" t="s">
        <v>23</v>
      </c>
      <c r="F7">
        <v>100</v>
      </c>
      <c r="G7">
        <v>57.69</v>
      </c>
      <c r="H7">
        <v>46.15</v>
      </c>
      <c r="I7">
        <v>46.15</v>
      </c>
      <c r="J7">
        <v>38.46</v>
      </c>
      <c r="K7">
        <v>13.46</v>
      </c>
      <c r="L7">
        <v>9.6199999999999992</v>
      </c>
      <c r="M7">
        <v>5.77</v>
      </c>
      <c r="N7">
        <v>3.85</v>
      </c>
      <c r="T7">
        <v>1.92</v>
      </c>
      <c r="U7">
        <v>1.92</v>
      </c>
    </row>
    <row r="8" spans="1:22" x14ac:dyDescent="0.25">
      <c r="A8" t="s">
        <v>6</v>
      </c>
      <c r="B8" t="s">
        <v>36</v>
      </c>
      <c r="C8" t="s">
        <v>27</v>
      </c>
      <c r="D8" t="s">
        <v>22</v>
      </c>
      <c r="G8">
        <v>43</v>
      </c>
      <c r="H8">
        <v>33</v>
      </c>
      <c r="I8">
        <v>28</v>
      </c>
      <c r="J8">
        <v>23</v>
      </c>
      <c r="K8">
        <v>20</v>
      </c>
      <c r="L8">
        <v>6</v>
      </c>
      <c r="M8">
        <v>2</v>
      </c>
    </row>
    <row r="9" spans="1:22" x14ac:dyDescent="0.25">
      <c r="A9" t="s">
        <v>6</v>
      </c>
      <c r="B9" t="s">
        <v>36</v>
      </c>
      <c r="C9" t="s">
        <v>27</v>
      </c>
      <c r="D9" t="s">
        <v>23</v>
      </c>
      <c r="G9">
        <v>100</v>
      </c>
      <c r="H9">
        <v>76.739999999999995</v>
      </c>
      <c r="I9">
        <v>65.12</v>
      </c>
      <c r="J9">
        <v>53.49</v>
      </c>
      <c r="K9">
        <v>46.51</v>
      </c>
      <c r="L9">
        <v>13.95</v>
      </c>
      <c r="M9">
        <v>4.6500000000000004</v>
      </c>
    </row>
    <row r="10" spans="1:22" x14ac:dyDescent="0.25">
      <c r="A10" t="s">
        <v>7</v>
      </c>
      <c r="B10" t="s">
        <v>36</v>
      </c>
      <c r="C10" t="s">
        <v>27</v>
      </c>
      <c r="D10" t="s">
        <v>22</v>
      </c>
      <c r="H10">
        <v>75</v>
      </c>
      <c r="I10">
        <v>53</v>
      </c>
      <c r="J10">
        <v>41</v>
      </c>
      <c r="K10">
        <v>40</v>
      </c>
      <c r="L10">
        <v>27</v>
      </c>
      <c r="M10">
        <v>8</v>
      </c>
      <c r="N10">
        <v>1</v>
      </c>
      <c r="O10">
        <v>1</v>
      </c>
      <c r="P10">
        <v>1</v>
      </c>
      <c r="Q10">
        <v>1</v>
      </c>
    </row>
    <row r="11" spans="1:22" x14ac:dyDescent="0.25">
      <c r="A11" t="s">
        <v>7</v>
      </c>
      <c r="B11" t="s">
        <v>36</v>
      </c>
      <c r="C11" t="s">
        <v>27</v>
      </c>
      <c r="D11" t="s">
        <v>23</v>
      </c>
      <c r="H11">
        <v>100</v>
      </c>
      <c r="I11">
        <v>70.67</v>
      </c>
      <c r="J11">
        <v>54.67</v>
      </c>
      <c r="K11">
        <v>53.33</v>
      </c>
      <c r="L11">
        <v>36</v>
      </c>
      <c r="M11">
        <v>10.67</v>
      </c>
      <c r="N11">
        <v>1.33</v>
      </c>
      <c r="O11">
        <v>1.33</v>
      </c>
      <c r="P11">
        <v>1.33</v>
      </c>
      <c r="Q11">
        <v>1.33</v>
      </c>
    </row>
    <row r="12" spans="1:22" x14ac:dyDescent="0.25">
      <c r="A12" t="s">
        <v>8</v>
      </c>
      <c r="B12" t="s">
        <v>36</v>
      </c>
      <c r="C12" t="s">
        <v>27</v>
      </c>
      <c r="D12" t="s">
        <v>22</v>
      </c>
      <c r="I12">
        <v>68</v>
      </c>
      <c r="J12">
        <v>52</v>
      </c>
      <c r="K12">
        <v>44</v>
      </c>
      <c r="L12">
        <v>41</v>
      </c>
      <c r="M12">
        <v>33</v>
      </c>
      <c r="N12">
        <v>10</v>
      </c>
      <c r="O12">
        <v>5</v>
      </c>
      <c r="S12">
        <v>1</v>
      </c>
      <c r="T12">
        <v>2</v>
      </c>
      <c r="U12">
        <v>1</v>
      </c>
    </row>
    <row r="13" spans="1:22" x14ac:dyDescent="0.25">
      <c r="A13" t="s">
        <v>8</v>
      </c>
      <c r="B13" t="s">
        <v>36</v>
      </c>
      <c r="C13" t="s">
        <v>27</v>
      </c>
      <c r="D13" t="s">
        <v>23</v>
      </c>
      <c r="I13">
        <v>100</v>
      </c>
      <c r="J13">
        <v>76.47</v>
      </c>
      <c r="K13">
        <v>64.709999999999994</v>
      </c>
      <c r="L13">
        <v>60.29</v>
      </c>
      <c r="M13">
        <v>48.53</v>
      </c>
      <c r="N13">
        <v>14.71</v>
      </c>
      <c r="O13">
        <v>7.35</v>
      </c>
      <c r="S13">
        <v>1.47</v>
      </c>
      <c r="T13">
        <v>2.94</v>
      </c>
      <c r="U13">
        <v>1.47</v>
      </c>
    </row>
    <row r="14" spans="1:22" x14ac:dyDescent="0.25">
      <c r="A14" t="s">
        <v>9</v>
      </c>
      <c r="B14" t="s">
        <v>36</v>
      </c>
      <c r="C14" t="s">
        <v>27</v>
      </c>
      <c r="D14" t="s">
        <v>22</v>
      </c>
      <c r="J14">
        <v>87</v>
      </c>
      <c r="K14">
        <v>62</v>
      </c>
      <c r="L14">
        <v>51</v>
      </c>
      <c r="M14">
        <v>47</v>
      </c>
      <c r="N14">
        <v>32</v>
      </c>
      <c r="O14">
        <v>10</v>
      </c>
      <c r="P14">
        <v>3</v>
      </c>
      <c r="Q14">
        <v>1</v>
      </c>
      <c r="S14">
        <v>1</v>
      </c>
      <c r="T14">
        <v>1</v>
      </c>
    </row>
    <row r="15" spans="1:22" x14ac:dyDescent="0.25">
      <c r="A15" t="s">
        <v>9</v>
      </c>
      <c r="B15" t="s">
        <v>36</v>
      </c>
      <c r="C15" t="s">
        <v>27</v>
      </c>
      <c r="D15" t="s">
        <v>23</v>
      </c>
      <c r="J15">
        <v>100</v>
      </c>
      <c r="K15">
        <v>71.260000000000005</v>
      </c>
      <c r="L15">
        <v>58.62</v>
      </c>
      <c r="M15">
        <v>54.02</v>
      </c>
      <c r="N15">
        <v>36.78</v>
      </c>
      <c r="O15">
        <v>11.49</v>
      </c>
      <c r="P15">
        <v>3.45</v>
      </c>
      <c r="Q15">
        <v>1.1499999999999999</v>
      </c>
      <c r="S15">
        <v>1.1499999999999999</v>
      </c>
      <c r="T15">
        <v>1.1499999999999999</v>
      </c>
    </row>
    <row r="16" spans="1:22" x14ac:dyDescent="0.25">
      <c r="A16" t="s">
        <v>10</v>
      </c>
      <c r="B16" t="s">
        <v>36</v>
      </c>
      <c r="C16" t="s">
        <v>27</v>
      </c>
      <c r="D16" t="s">
        <v>22</v>
      </c>
      <c r="K16">
        <v>94</v>
      </c>
      <c r="L16">
        <v>67</v>
      </c>
      <c r="M16">
        <v>55</v>
      </c>
      <c r="N16">
        <v>46</v>
      </c>
      <c r="O16">
        <v>32</v>
      </c>
      <c r="P16">
        <v>11</v>
      </c>
      <c r="Q16">
        <v>3</v>
      </c>
      <c r="R16">
        <v>3</v>
      </c>
    </row>
    <row r="17" spans="1:22" x14ac:dyDescent="0.25">
      <c r="A17" t="s">
        <v>10</v>
      </c>
      <c r="B17" t="s">
        <v>36</v>
      </c>
      <c r="C17" t="s">
        <v>27</v>
      </c>
      <c r="D17" t="s">
        <v>23</v>
      </c>
      <c r="K17">
        <v>100</v>
      </c>
      <c r="L17">
        <v>71.28</v>
      </c>
      <c r="M17">
        <v>58.51</v>
      </c>
      <c r="N17">
        <v>48.94</v>
      </c>
      <c r="O17">
        <v>34.04</v>
      </c>
      <c r="P17">
        <v>11.7</v>
      </c>
      <c r="Q17">
        <v>3.19</v>
      </c>
      <c r="R17">
        <v>3.19</v>
      </c>
    </row>
    <row r="18" spans="1:22" x14ac:dyDescent="0.25">
      <c r="A18" t="s">
        <v>11</v>
      </c>
      <c r="B18" t="s">
        <v>36</v>
      </c>
      <c r="C18" t="s">
        <v>27</v>
      </c>
      <c r="D18" t="s">
        <v>22</v>
      </c>
      <c r="L18">
        <v>90</v>
      </c>
      <c r="M18">
        <v>58</v>
      </c>
      <c r="N18">
        <v>46</v>
      </c>
      <c r="O18">
        <v>40</v>
      </c>
      <c r="P18">
        <v>24</v>
      </c>
      <c r="Q18">
        <v>10</v>
      </c>
      <c r="R18">
        <v>4</v>
      </c>
      <c r="S18">
        <v>3</v>
      </c>
    </row>
    <row r="19" spans="1:22" x14ac:dyDescent="0.25">
      <c r="A19" t="s">
        <v>11</v>
      </c>
      <c r="B19" t="s">
        <v>36</v>
      </c>
      <c r="C19" t="s">
        <v>27</v>
      </c>
      <c r="D19" t="s">
        <v>23</v>
      </c>
      <c r="L19">
        <v>100</v>
      </c>
      <c r="M19">
        <v>64.44</v>
      </c>
      <c r="N19">
        <v>51.11</v>
      </c>
      <c r="O19">
        <v>44.44</v>
      </c>
      <c r="P19">
        <v>26.67</v>
      </c>
      <c r="Q19">
        <v>11.11</v>
      </c>
      <c r="R19">
        <v>4.4400000000000004</v>
      </c>
      <c r="S19">
        <v>3.33</v>
      </c>
    </row>
    <row r="20" spans="1:22" x14ac:dyDescent="0.25">
      <c r="A20" t="s">
        <v>12</v>
      </c>
      <c r="B20" t="s">
        <v>36</v>
      </c>
      <c r="C20" t="s">
        <v>27</v>
      </c>
      <c r="D20" t="s">
        <v>22</v>
      </c>
      <c r="M20">
        <v>97</v>
      </c>
      <c r="N20">
        <v>53</v>
      </c>
      <c r="O20">
        <v>38</v>
      </c>
      <c r="P20">
        <v>35</v>
      </c>
      <c r="Q20">
        <v>25</v>
      </c>
      <c r="R20">
        <v>7</v>
      </c>
      <c r="S20">
        <v>1</v>
      </c>
      <c r="U20">
        <v>1</v>
      </c>
      <c r="V20">
        <v>1</v>
      </c>
    </row>
    <row r="21" spans="1:22" x14ac:dyDescent="0.25">
      <c r="A21" t="s">
        <v>12</v>
      </c>
      <c r="B21" t="s">
        <v>36</v>
      </c>
      <c r="C21" t="s">
        <v>27</v>
      </c>
      <c r="D21" t="s">
        <v>23</v>
      </c>
      <c r="M21">
        <v>100</v>
      </c>
      <c r="N21">
        <v>54.64</v>
      </c>
      <c r="O21">
        <v>39.18</v>
      </c>
      <c r="P21">
        <v>36.08</v>
      </c>
      <c r="Q21">
        <v>25.77</v>
      </c>
      <c r="R21">
        <v>7.22</v>
      </c>
      <c r="S21">
        <v>1.03</v>
      </c>
      <c r="U21">
        <v>1.03</v>
      </c>
      <c r="V21">
        <v>1.03</v>
      </c>
    </row>
    <row r="22" spans="1:22" x14ac:dyDescent="0.25">
      <c r="A22" t="s">
        <v>13</v>
      </c>
      <c r="B22" t="s">
        <v>36</v>
      </c>
      <c r="C22" t="s">
        <v>27</v>
      </c>
      <c r="D22" t="s">
        <v>22</v>
      </c>
      <c r="N22">
        <v>68</v>
      </c>
      <c r="O22">
        <v>45</v>
      </c>
      <c r="P22">
        <v>33</v>
      </c>
      <c r="Q22">
        <v>31</v>
      </c>
      <c r="R22">
        <v>24</v>
      </c>
      <c r="S22">
        <v>9</v>
      </c>
      <c r="T22">
        <v>3</v>
      </c>
      <c r="U22">
        <v>1</v>
      </c>
    </row>
    <row r="23" spans="1:22" x14ac:dyDescent="0.25">
      <c r="A23" t="s">
        <v>13</v>
      </c>
      <c r="B23" t="s">
        <v>36</v>
      </c>
      <c r="C23" t="s">
        <v>27</v>
      </c>
      <c r="D23" t="s">
        <v>23</v>
      </c>
      <c r="N23">
        <v>100</v>
      </c>
      <c r="O23">
        <v>66.180000000000007</v>
      </c>
      <c r="P23">
        <v>48.53</v>
      </c>
      <c r="Q23">
        <v>45.59</v>
      </c>
      <c r="R23">
        <v>35.29</v>
      </c>
      <c r="S23">
        <v>13.24</v>
      </c>
      <c r="T23">
        <v>4.41</v>
      </c>
      <c r="U23">
        <v>1.47</v>
      </c>
    </row>
    <row r="24" spans="1:22" x14ac:dyDescent="0.25">
      <c r="A24" t="s">
        <v>14</v>
      </c>
      <c r="B24" t="s">
        <v>36</v>
      </c>
      <c r="C24" t="s">
        <v>27</v>
      </c>
      <c r="D24" t="s">
        <v>22</v>
      </c>
      <c r="O24">
        <v>75</v>
      </c>
      <c r="P24">
        <v>44</v>
      </c>
      <c r="Q24">
        <v>34</v>
      </c>
      <c r="R24">
        <v>29</v>
      </c>
      <c r="S24">
        <v>20</v>
      </c>
      <c r="T24">
        <v>3</v>
      </c>
      <c r="U24">
        <v>1</v>
      </c>
    </row>
    <row r="25" spans="1:22" x14ac:dyDescent="0.25">
      <c r="A25" t="s">
        <v>14</v>
      </c>
      <c r="B25" t="s">
        <v>36</v>
      </c>
      <c r="C25" t="s">
        <v>27</v>
      </c>
      <c r="D25" t="s">
        <v>23</v>
      </c>
      <c r="O25">
        <v>100</v>
      </c>
      <c r="P25">
        <v>58.67</v>
      </c>
      <c r="Q25">
        <v>45.33</v>
      </c>
      <c r="R25">
        <v>38.67</v>
      </c>
      <c r="S25">
        <v>26.67</v>
      </c>
      <c r="T25">
        <v>4</v>
      </c>
      <c r="U25">
        <v>1.33</v>
      </c>
    </row>
    <row r="26" spans="1:22" x14ac:dyDescent="0.25">
      <c r="A26" t="s">
        <v>15</v>
      </c>
      <c r="B26" t="s">
        <v>36</v>
      </c>
      <c r="C26" t="s">
        <v>27</v>
      </c>
      <c r="D26" t="s">
        <v>22</v>
      </c>
      <c r="P26">
        <v>81</v>
      </c>
      <c r="Q26">
        <v>55</v>
      </c>
      <c r="R26">
        <v>42</v>
      </c>
      <c r="S26">
        <v>35</v>
      </c>
      <c r="T26">
        <v>25</v>
      </c>
      <c r="U26">
        <v>3</v>
      </c>
      <c r="V26">
        <v>4</v>
      </c>
    </row>
    <row r="27" spans="1:22" x14ac:dyDescent="0.25">
      <c r="A27" t="s">
        <v>15</v>
      </c>
      <c r="B27" t="s">
        <v>36</v>
      </c>
      <c r="C27" t="s">
        <v>27</v>
      </c>
      <c r="D27" t="s">
        <v>23</v>
      </c>
      <c r="P27">
        <v>100</v>
      </c>
      <c r="Q27">
        <v>67.900000000000006</v>
      </c>
      <c r="R27">
        <v>51.85</v>
      </c>
      <c r="S27">
        <v>43.21</v>
      </c>
      <c r="T27">
        <v>30.86</v>
      </c>
      <c r="U27">
        <v>3.7</v>
      </c>
      <c r="V27">
        <v>4.9400000000000004</v>
      </c>
    </row>
    <row r="28" spans="1:22" x14ac:dyDescent="0.25">
      <c r="A28" t="s">
        <v>16</v>
      </c>
      <c r="B28" t="s">
        <v>36</v>
      </c>
      <c r="C28" t="s">
        <v>27</v>
      </c>
      <c r="D28" t="s">
        <v>22</v>
      </c>
      <c r="Q28">
        <v>97</v>
      </c>
      <c r="R28">
        <v>57</v>
      </c>
      <c r="S28">
        <v>49</v>
      </c>
      <c r="T28">
        <v>47</v>
      </c>
      <c r="U28">
        <v>26</v>
      </c>
      <c r="V28">
        <v>8</v>
      </c>
    </row>
    <row r="29" spans="1:22" x14ac:dyDescent="0.25">
      <c r="A29" t="s">
        <v>16</v>
      </c>
      <c r="B29" t="s">
        <v>36</v>
      </c>
      <c r="C29" t="s">
        <v>27</v>
      </c>
      <c r="D29" t="s">
        <v>23</v>
      </c>
      <c r="Q29">
        <v>100</v>
      </c>
      <c r="R29">
        <v>58.76</v>
      </c>
      <c r="S29">
        <v>50.52</v>
      </c>
      <c r="T29">
        <v>48.45</v>
      </c>
      <c r="U29">
        <v>26.8</v>
      </c>
      <c r="V29">
        <v>8.25</v>
      </c>
    </row>
    <row r="30" spans="1:22" x14ac:dyDescent="0.25">
      <c r="A30" t="s">
        <v>17</v>
      </c>
      <c r="B30" t="s">
        <v>36</v>
      </c>
      <c r="C30" t="s">
        <v>27</v>
      </c>
      <c r="D30" t="s">
        <v>22</v>
      </c>
      <c r="R30">
        <v>78</v>
      </c>
      <c r="S30">
        <v>51</v>
      </c>
      <c r="T30">
        <v>37</v>
      </c>
      <c r="U30">
        <v>32</v>
      </c>
      <c r="V30">
        <v>16</v>
      </c>
    </row>
    <row r="31" spans="1:22" x14ac:dyDescent="0.25">
      <c r="A31" t="s">
        <v>17</v>
      </c>
      <c r="B31" t="s">
        <v>36</v>
      </c>
      <c r="C31" t="s">
        <v>27</v>
      </c>
      <c r="D31" t="s">
        <v>23</v>
      </c>
      <c r="R31">
        <v>100</v>
      </c>
      <c r="S31">
        <v>65.38</v>
      </c>
      <c r="T31">
        <v>47.44</v>
      </c>
      <c r="U31">
        <v>41.03</v>
      </c>
      <c r="V31">
        <v>20.51</v>
      </c>
    </row>
    <row r="32" spans="1:22" x14ac:dyDescent="0.25">
      <c r="A32" t="s">
        <v>18</v>
      </c>
      <c r="B32" t="s">
        <v>36</v>
      </c>
      <c r="C32" t="s">
        <v>27</v>
      </c>
      <c r="D32" t="s">
        <v>22</v>
      </c>
      <c r="S32">
        <v>75</v>
      </c>
      <c r="T32">
        <v>49</v>
      </c>
      <c r="U32">
        <v>39</v>
      </c>
      <c r="V32">
        <v>32</v>
      </c>
    </row>
    <row r="33" spans="1:22" x14ac:dyDescent="0.25">
      <c r="A33" t="s">
        <v>18</v>
      </c>
      <c r="B33" t="s">
        <v>36</v>
      </c>
      <c r="C33" t="s">
        <v>27</v>
      </c>
      <c r="D33" t="s">
        <v>23</v>
      </c>
      <c r="S33">
        <v>100</v>
      </c>
      <c r="T33">
        <v>65.33</v>
      </c>
      <c r="U33">
        <v>52</v>
      </c>
      <c r="V33">
        <v>42.67</v>
      </c>
    </row>
    <row r="34" spans="1:22" x14ac:dyDescent="0.25">
      <c r="A34" t="s">
        <v>19</v>
      </c>
      <c r="B34" t="s">
        <v>36</v>
      </c>
      <c r="C34" t="s">
        <v>27</v>
      </c>
      <c r="D34" t="s">
        <v>22</v>
      </c>
      <c r="T34">
        <v>68</v>
      </c>
      <c r="U34">
        <v>43</v>
      </c>
      <c r="V34">
        <v>35</v>
      </c>
    </row>
    <row r="35" spans="1:22" x14ac:dyDescent="0.25">
      <c r="A35" t="s">
        <v>19</v>
      </c>
      <c r="B35" t="s">
        <v>36</v>
      </c>
      <c r="C35" t="s">
        <v>27</v>
      </c>
      <c r="D35" t="s">
        <v>23</v>
      </c>
      <c r="T35">
        <v>100</v>
      </c>
      <c r="U35">
        <v>63.24</v>
      </c>
      <c r="V35">
        <v>51.47</v>
      </c>
    </row>
    <row r="36" spans="1:22" x14ac:dyDescent="0.25">
      <c r="A36" t="s">
        <v>20</v>
      </c>
      <c r="B36" t="s">
        <v>36</v>
      </c>
      <c r="C36" t="s">
        <v>27</v>
      </c>
      <c r="D36" t="s">
        <v>22</v>
      </c>
      <c r="U36">
        <v>92</v>
      </c>
      <c r="V36">
        <v>56</v>
      </c>
    </row>
    <row r="37" spans="1:22" x14ac:dyDescent="0.25">
      <c r="A37" t="s">
        <v>20</v>
      </c>
      <c r="B37" t="s">
        <v>36</v>
      </c>
      <c r="C37" t="s">
        <v>27</v>
      </c>
      <c r="D37" t="s">
        <v>23</v>
      </c>
      <c r="U37">
        <v>100</v>
      </c>
      <c r="V37">
        <v>60.87</v>
      </c>
    </row>
    <row r="38" spans="1:22" x14ac:dyDescent="0.25">
      <c r="A38" t="s">
        <v>21</v>
      </c>
      <c r="B38" t="s">
        <v>36</v>
      </c>
      <c r="C38" t="s">
        <v>27</v>
      </c>
      <c r="D38" t="s">
        <v>22</v>
      </c>
      <c r="V38">
        <v>57</v>
      </c>
    </row>
    <row r="39" spans="1:22" x14ac:dyDescent="0.25">
      <c r="A39" t="s">
        <v>21</v>
      </c>
      <c r="B39" t="s">
        <v>36</v>
      </c>
      <c r="C39" t="s">
        <v>27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1"/>
  <sheetViews>
    <sheetView workbookViewId="0"/>
  </sheetViews>
  <sheetFormatPr defaultColWidth="11.42578125" defaultRowHeight="15" x14ac:dyDescent="0.25"/>
  <cols>
    <col min="1" max="1" width="40.7109375" customWidth="1"/>
    <col min="2" max="2" width="3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26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4</v>
      </c>
      <c r="B4" t="s">
        <v>29</v>
      </c>
      <c r="C4" t="s">
        <v>22</v>
      </c>
      <c r="D4">
        <v>448</v>
      </c>
      <c r="E4">
        <v>320</v>
      </c>
      <c r="F4">
        <v>251</v>
      </c>
      <c r="G4">
        <v>238</v>
      </c>
      <c r="H4">
        <v>135</v>
      </c>
      <c r="I4">
        <v>31</v>
      </c>
      <c r="J4">
        <v>10</v>
      </c>
      <c r="K4">
        <v>6</v>
      </c>
      <c r="L4">
        <v>2</v>
      </c>
      <c r="M4">
        <v>5</v>
      </c>
      <c r="N4">
        <v>2</v>
      </c>
      <c r="O4">
        <v>4</v>
      </c>
      <c r="P4">
        <v>1</v>
      </c>
      <c r="U4">
        <v>1</v>
      </c>
    </row>
    <row r="5" spans="1:21" x14ac:dyDescent="0.25">
      <c r="A5" t="s">
        <v>4</v>
      </c>
      <c r="B5" t="s">
        <v>29</v>
      </c>
      <c r="C5" t="s">
        <v>23</v>
      </c>
      <c r="D5">
        <v>100</v>
      </c>
      <c r="E5">
        <v>71.430000000000007</v>
      </c>
      <c r="F5">
        <v>56.03</v>
      </c>
      <c r="G5">
        <v>53.13</v>
      </c>
      <c r="H5">
        <v>30.13</v>
      </c>
      <c r="I5">
        <v>6.92</v>
      </c>
      <c r="J5">
        <v>2.23</v>
      </c>
      <c r="K5">
        <v>1.34</v>
      </c>
      <c r="L5">
        <v>0.45</v>
      </c>
      <c r="M5">
        <v>1.1200000000000001</v>
      </c>
      <c r="N5">
        <v>0.45</v>
      </c>
      <c r="O5">
        <v>0.89</v>
      </c>
      <c r="P5">
        <v>0.22</v>
      </c>
      <c r="U5">
        <v>0.22</v>
      </c>
    </row>
    <row r="6" spans="1:21" x14ac:dyDescent="0.25">
      <c r="A6" t="s">
        <v>5</v>
      </c>
      <c r="B6" t="s">
        <v>29</v>
      </c>
      <c r="C6" t="s">
        <v>22</v>
      </c>
      <c r="E6">
        <v>512</v>
      </c>
      <c r="F6">
        <v>341</v>
      </c>
      <c r="G6">
        <v>275</v>
      </c>
      <c r="H6">
        <v>244</v>
      </c>
      <c r="I6">
        <v>132</v>
      </c>
      <c r="J6">
        <v>37</v>
      </c>
      <c r="K6">
        <v>11</v>
      </c>
      <c r="L6">
        <v>4</v>
      </c>
      <c r="M6">
        <v>3</v>
      </c>
      <c r="N6">
        <v>4</v>
      </c>
      <c r="O6">
        <v>1</v>
      </c>
      <c r="P6">
        <v>3</v>
      </c>
      <c r="Q6">
        <v>1</v>
      </c>
      <c r="T6">
        <v>1</v>
      </c>
    </row>
    <row r="7" spans="1:21" x14ac:dyDescent="0.25">
      <c r="A7" t="s">
        <v>5</v>
      </c>
      <c r="B7" t="s">
        <v>29</v>
      </c>
      <c r="C7" t="s">
        <v>23</v>
      </c>
      <c r="E7">
        <v>100</v>
      </c>
      <c r="F7">
        <v>66.599999999999994</v>
      </c>
      <c r="G7">
        <v>53.71</v>
      </c>
      <c r="H7">
        <v>47.66</v>
      </c>
      <c r="I7">
        <v>25.78</v>
      </c>
      <c r="J7">
        <v>7.23</v>
      </c>
      <c r="K7">
        <v>2.15</v>
      </c>
      <c r="L7">
        <v>0.78</v>
      </c>
      <c r="M7">
        <v>0.59</v>
      </c>
      <c r="N7">
        <v>0.78</v>
      </c>
      <c r="O7">
        <v>0.2</v>
      </c>
      <c r="P7">
        <v>0.59</v>
      </c>
      <c r="Q7">
        <v>0.2</v>
      </c>
      <c r="T7">
        <v>0.2</v>
      </c>
    </row>
    <row r="8" spans="1:21" x14ac:dyDescent="0.25">
      <c r="A8" t="s">
        <v>6</v>
      </c>
      <c r="B8" t="s">
        <v>29</v>
      </c>
      <c r="C8" t="s">
        <v>22</v>
      </c>
      <c r="F8">
        <v>488</v>
      </c>
      <c r="G8">
        <v>356</v>
      </c>
      <c r="H8">
        <v>284</v>
      </c>
      <c r="I8">
        <v>256</v>
      </c>
      <c r="J8">
        <v>139</v>
      </c>
      <c r="K8">
        <v>33</v>
      </c>
      <c r="L8">
        <v>10</v>
      </c>
      <c r="M8">
        <v>2</v>
      </c>
      <c r="N8">
        <v>2</v>
      </c>
      <c r="O8">
        <v>1</v>
      </c>
    </row>
    <row r="9" spans="1:21" x14ac:dyDescent="0.25">
      <c r="A9" t="s">
        <v>6</v>
      </c>
      <c r="B9" t="s">
        <v>29</v>
      </c>
      <c r="C9" t="s">
        <v>23</v>
      </c>
      <c r="F9">
        <v>100</v>
      </c>
      <c r="G9">
        <v>72.95</v>
      </c>
      <c r="H9">
        <v>58.2</v>
      </c>
      <c r="I9">
        <v>52.46</v>
      </c>
      <c r="J9">
        <v>28.48</v>
      </c>
      <c r="K9">
        <v>6.76</v>
      </c>
      <c r="L9">
        <v>2.0499999999999998</v>
      </c>
      <c r="M9">
        <v>0.41</v>
      </c>
      <c r="N9">
        <v>0.41</v>
      </c>
      <c r="O9">
        <v>0.2</v>
      </c>
    </row>
    <row r="10" spans="1:21" x14ac:dyDescent="0.25">
      <c r="A10" t="s">
        <v>7</v>
      </c>
      <c r="B10" t="s">
        <v>29</v>
      </c>
      <c r="C10" t="s">
        <v>22</v>
      </c>
      <c r="G10">
        <v>527</v>
      </c>
      <c r="H10">
        <v>391</v>
      </c>
      <c r="I10">
        <v>320</v>
      </c>
      <c r="J10">
        <v>280</v>
      </c>
      <c r="K10">
        <v>147</v>
      </c>
      <c r="L10">
        <v>39</v>
      </c>
      <c r="M10">
        <v>18</v>
      </c>
      <c r="N10">
        <v>9</v>
      </c>
      <c r="O10">
        <v>5</v>
      </c>
      <c r="P10">
        <v>4</v>
      </c>
      <c r="Q10">
        <v>1</v>
      </c>
      <c r="R10">
        <v>2</v>
      </c>
      <c r="S10">
        <v>1</v>
      </c>
      <c r="T10">
        <v>2</v>
      </c>
      <c r="U10">
        <v>1</v>
      </c>
    </row>
    <row r="11" spans="1:21" x14ac:dyDescent="0.25">
      <c r="A11" t="s">
        <v>7</v>
      </c>
      <c r="B11" t="s">
        <v>29</v>
      </c>
      <c r="C11" t="s">
        <v>23</v>
      </c>
      <c r="G11">
        <v>100</v>
      </c>
      <c r="H11">
        <v>74.19</v>
      </c>
      <c r="I11">
        <v>60.72</v>
      </c>
      <c r="J11">
        <v>53.13</v>
      </c>
      <c r="K11">
        <v>27.89</v>
      </c>
      <c r="L11">
        <v>7.4</v>
      </c>
      <c r="M11">
        <v>3.42</v>
      </c>
      <c r="N11">
        <v>1.71</v>
      </c>
      <c r="O11">
        <v>0.95</v>
      </c>
      <c r="P11">
        <v>0.76</v>
      </c>
      <c r="Q11">
        <v>0.19</v>
      </c>
      <c r="R11">
        <v>0.38</v>
      </c>
      <c r="S11">
        <v>0.19</v>
      </c>
      <c r="T11">
        <v>0.38</v>
      </c>
      <c r="U11">
        <v>0.19</v>
      </c>
    </row>
    <row r="12" spans="1:21" x14ac:dyDescent="0.25">
      <c r="A12" t="s">
        <v>8</v>
      </c>
      <c r="B12" t="s">
        <v>29</v>
      </c>
      <c r="C12" t="s">
        <v>22</v>
      </c>
      <c r="H12">
        <v>524</v>
      </c>
      <c r="I12">
        <v>377</v>
      </c>
      <c r="J12">
        <v>311</v>
      </c>
      <c r="K12">
        <v>275</v>
      </c>
      <c r="L12">
        <v>128</v>
      </c>
      <c r="M12">
        <v>27</v>
      </c>
      <c r="N12">
        <v>16</v>
      </c>
      <c r="O12">
        <v>4</v>
      </c>
      <c r="P12">
        <v>2</v>
      </c>
      <c r="Q12">
        <v>2</v>
      </c>
      <c r="S12">
        <v>1</v>
      </c>
      <c r="U12">
        <v>2</v>
      </c>
    </row>
    <row r="13" spans="1:21" x14ac:dyDescent="0.25">
      <c r="A13" t="s">
        <v>8</v>
      </c>
      <c r="B13" t="s">
        <v>29</v>
      </c>
      <c r="C13" t="s">
        <v>23</v>
      </c>
      <c r="H13">
        <v>100</v>
      </c>
      <c r="I13">
        <v>71.95</v>
      </c>
      <c r="J13">
        <v>59.35</v>
      </c>
      <c r="K13">
        <v>52.48</v>
      </c>
      <c r="L13">
        <v>24.43</v>
      </c>
      <c r="M13">
        <v>5.15</v>
      </c>
      <c r="N13">
        <v>3.05</v>
      </c>
      <c r="O13">
        <v>0.76</v>
      </c>
      <c r="P13">
        <v>0.38</v>
      </c>
      <c r="Q13">
        <v>0.38</v>
      </c>
      <c r="S13">
        <v>0.19</v>
      </c>
      <c r="U13">
        <v>0.38</v>
      </c>
    </row>
    <row r="14" spans="1:21" x14ac:dyDescent="0.25">
      <c r="A14" t="s">
        <v>9</v>
      </c>
      <c r="B14" t="s">
        <v>29</v>
      </c>
      <c r="C14" t="s">
        <v>22</v>
      </c>
      <c r="I14">
        <v>553</v>
      </c>
      <c r="J14">
        <v>413</v>
      </c>
      <c r="K14">
        <v>343</v>
      </c>
      <c r="L14">
        <v>316</v>
      </c>
      <c r="M14">
        <v>137</v>
      </c>
      <c r="N14">
        <v>30</v>
      </c>
      <c r="O14">
        <v>9</v>
      </c>
      <c r="P14">
        <v>6</v>
      </c>
      <c r="Q14">
        <v>5</v>
      </c>
      <c r="R14">
        <v>3</v>
      </c>
      <c r="S14">
        <v>1</v>
      </c>
      <c r="T14">
        <v>1</v>
      </c>
      <c r="U14">
        <v>1</v>
      </c>
    </row>
    <row r="15" spans="1:21" x14ac:dyDescent="0.25">
      <c r="A15" t="s">
        <v>9</v>
      </c>
      <c r="B15" t="s">
        <v>29</v>
      </c>
      <c r="C15" t="s">
        <v>23</v>
      </c>
      <c r="I15">
        <v>100</v>
      </c>
      <c r="J15">
        <v>74.680000000000007</v>
      </c>
      <c r="K15">
        <v>62.03</v>
      </c>
      <c r="L15">
        <v>57.14</v>
      </c>
      <c r="M15">
        <v>24.77</v>
      </c>
      <c r="N15">
        <v>5.42</v>
      </c>
      <c r="O15">
        <v>1.63</v>
      </c>
      <c r="P15">
        <v>1.08</v>
      </c>
      <c r="Q15">
        <v>0.9</v>
      </c>
      <c r="R15">
        <v>0.54</v>
      </c>
      <c r="S15">
        <v>0.18</v>
      </c>
      <c r="T15">
        <v>0.18</v>
      </c>
      <c r="U15">
        <v>0.18</v>
      </c>
    </row>
    <row r="16" spans="1:21" x14ac:dyDescent="0.25">
      <c r="A16" t="s">
        <v>10</v>
      </c>
      <c r="B16" t="s">
        <v>29</v>
      </c>
      <c r="C16" t="s">
        <v>22</v>
      </c>
      <c r="J16">
        <v>636</v>
      </c>
      <c r="K16">
        <v>441</v>
      </c>
      <c r="L16">
        <v>347</v>
      </c>
      <c r="M16">
        <v>318</v>
      </c>
      <c r="N16">
        <v>138</v>
      </c>
      <c r="O16">
        <v>41</v>
      </c>
      <c r="P16">
        <v>16</v>
      </c>
      <c r="Q16">
        <v>13</v>
      </c>
      <c r="R16">
        <v>6</v>
      </c>
      <c r="S16">
        <v>5</v>
      </c>
      <c r="T16">
        <v>1</v>
      </c>
      <c r="U16">
        <v>1</v>
      </c>
    </row>
    <row r="17" spans="1:21" x14ac:dyDescent="0.25">
      <c r="A17" t="s">
        <v>10</v>
      </c>
      <c r="B17" t="s">
        <v>29</v>
      </c>
      <c r="C17" t="s">
        <v>23</v>
      </c>
      <c r="J17">
        <v>100</v>
      </c>
      <c r="K17">
        <v>69.34</v>
      </c>
      <c r="L17">
        <v>54.56</v>
      </c>
      <c r="M17">
        <v>50</v>
      </c>
      <c r="N17">
        <v>21.7</v>
      </c>
      <c r="O17">
        <v>6.45</v>
      </c>
      <c r="P17">
        <v>2.52</v>
      </c>
      <c r="Q17">
        <v>2.04</v>
      </c>
      <c r="R17">
        <v>0.94</v>
      </c>
      <c r="S17">
        <v>0.79</v>
      </c>
      <c r="T17">
        <v>0.16</v>
      </c>
      <c r="U17">
        <v>0.16</v>
      </c>
    </row>
    <row r="18" spans="1:21" x14ac:dyDescent="0.25">
      <c r="A18" t="s">
        <v>11</v>
      </c>
      <c r="B18" t="s">
        <v>29</v>
      </c>
      <c r="C18" t="s">
        <v>22</v>
      </c>
      <c r="K18">
        <v>600</v>
      </c>
      <c r="L18">
        <v>444</v>
      </c>
      <c r="M18">
        <v>360</v>
      </c>
      <c r="N18">
        <v>319</v>
      </c>
      <c r="O18">
        <v>154</v>
      </c>
      <c r="P18">
        <v>46</v>
      </c>
      <c r="Q18">
        <v>13</v>
      </c>
      <c r="R18">
        <v>8</v>
      </c>
      <c r="S18">
        <v>1</v>
      </c>
      <c r="T18">
        <v>2</v>
      </c>
      <c r="U18">
        <v>1</v>
      </c>
    </row>
    <row r="19" spans="1:21" x14ac:dyDescent="0.25">
      <c r="A19" t="s">
        <v>11</v>
      </c>
      <c r="B19" t="s">
        <v>29</v>
      </c>
      <c r="C19" t="s">
        <v>23</v>
      </c>
      <c r="K19">
        <v>100</v>
      </c>
      <c r="L19">
        <v>74</v>
      </c>
      <c r="M19">
        <v>60</v>
      </c>
      <c r="N19">
        <v>53.17</v>
      </c>
      <c r="O19">
        <v>25.67</v>
      </c>
      <c r="P19">
        <v>7.67</v>
      </c>
      <c r="Q19">
        <v>2.17</v>
      </c>
      <c r="R19">
        <v>1.33</v>
      </c>
      <c r="S19">
        <v>0.17</v>
      </c>
      <c r="T19">
        <v>0.33</v>
      </c>
      <c r="U19">
        <v>0.17</v>
      </c>
    </row>
    <row r="20" spans="1:21" x14ac:dyDescent="0.25">
      <c r="A20" t="s">
        <v>12</v>
      </c>
      <c r="B20" t="s">
        <v>29</v>
      </c>
      <c r="C20" t="s">
        <v>22</v>
      </c>
      <c r="L20">
        <v>590</v>
      </c>
      <c r="M20">
        <v>416</v>
      </c>
      <c r="N20">
        <v>341</v>
      </c>
      <c r="O20">
        <v>290</v>
      </c>
      <c r="P20">
        <v>143</v>
      </c>
      <c r="Q20">
        <v>51</v>
      </c>
      <c r="R20">
        <v>21</v>
      </c>
      <c r="S20">
        <v>15</v>
      </c>
      <c r="T20">
        <v>7</v>
      </c>
      <c r="U20">
        <v>5</v>
      </c>
    </row>
    <row r="21" spans="1:21" x14ac:dyDescent="0.25">
      <c r="A21" t="s">
        <v>12</v>
      </c>
      <c r="B21" t="s">
        <v>29</v>
      </c>
      <c r="C21" t="s">
        <v>23</v>
      </c>
      <c r="L21">
        <v>100</v>
      </c>
      <c r="M21">
        <v>70.510000000000005</v>
      </c>
      <c r="N21">
        <v>57.8</v>
      </c>
      <c r="O21">
        <v>49.15</v>
      </c>
      <c r="P21">
        <v>24.24</v>
      </c>
      <c r="Q21">
        <v>8.64</v>
      </c>
      <c r="R21">
        <v>3.56</v>
      </c>
      <c r="S21">
        <v>2.54</v>
      </c>
      <c r="T21">
        <v>1.19</v>
      </c>
      <c r="U21">
        <v>0.85</v>
      </c>
    </row>
    <row r="22" spans="1:21" x14ac:dyDescent="0.25">
      <c r="A22" t="s">
        <v>13</v>
      </c>
      <c r="B22" t="s">
        <v>29</v>
      </c>
      <c r="C22" t="s">
        <v>22</v>
      </c>
      <c r="M22">
        <v>496</v>
      </c>
      <c r="N22">
        <v>367</v>
      </c>
      <c r="O22">
        <v>304</v>
      </c>
      <c r="P22">
        <v>261</v>
      </c>
      <c r="Q22">
        <v>95</v>
      </c>
      <c r="R22">
        <v>31</v>
      </c>
      <c r="S22">
        <v>12</v>
      </c>
      <c r="T22">
        <v>3</v>
      </c>
      <c r="U22">
        <v>1</v>
      </c>
    </row>
    <row r="23" spans="1:21" x14ac:dyDescent="0.25">
      <c r="A23" t="s">
        <v>13</v>
      </c>
      <c r="B23" t="s">
        <v>29</v>
      </c>
      <c r="C23" t="s">
        <v>23</v>
      </c>
      <c r="M23">
        <v>100</v>
      </c>
      <c r="N23">
        <v>73.989999999999995</v>
      </c>
      <c r="O23">
        <v>61.29</v>
      </c>
      <c r="P23">
        <v>52.62</v>
      </c>
      <c r="Q23">
        <v>19.149999999999999</v>
      </c>
      <c r="R23">
        <v>6.25</v>
      </c>
      <c r="S23">
        <v>2.42</v>
      </c>
      <c r="T23">
        <v>0.6</v>
      </c>
      <c r="U23">
        <v>0.2</v>
      </c>
    </row>
    <row r="24" spans="1:21" x14ac:dyDescent="0.25">
      <c r="A24" t="s">
        <v>14</v>
      </c>
      <c r="B24" t="s">
        <v>29</v>
      </c>
      <c r="C24" t="s">
        <v>22</v>
      </c>
      <c r="N24">
        <v>507</v>
      </c>
      <c r="O24">
        <v>369</v>
      </c>
      <c r="P24">
        <v>311</v>
      </c>
      <c r="Q24">
        <v>276</v>
      </c>
      <c r="R24">
        <v>102</v>
      </c>
      <c r="S24">
        <v>45</v>
      </c>
      <c r="T24">
        <v>20</v>
      </c>
      <c r="U24">
        <v>10</v>
      </c>
    </row>
    <row r="25" spans="1:21" x14ac:dyDescent="0.25">
      <c r="A25" t="s">
        <v>14</v>
      </c>
      <c r="B25" t="s">
        <v>29</v>
      </c>
      <c r="C25" t="s">
        <v>23</v>
      </c>
      <c r="N25">
        <v>100</v>
      </c>
      <c r="O25">
        <v>72.78</v>
      </c>
      <c r="P25">
        <v>61.34</v>
      </c>
      <c r="Q25">
        <v>54.44</v>
      </c>
      <c r="R25">
        <v>20.12</v>
      </c>
      <c r="S25">
        <v>8.8800000000000008</v>
      </c>
      <c r="T25">
        <v>3.94</v>
      </c>
      <c r="U25">
        <v>1.97</v>
      </c>
    </row>
    <row r="26" spans="1:21" x14ac:dyDescent="0.25">
      <c r="A26" t="s">
        <v>15</v>
      </c>
      <c r="B26" t="s">
        <v>29</v>
      </c>
      <c r="C26" t="s">
        <v>22</v>
      </c>
      <c r="O26">
        <v>572</v>
      </c>
      <c r="P26">
        <v>440</v>
      </c>
      <c r="Q26">
        <v>364</v>
      </c>
      <c r="R26">
        <v>314</v>
      </c>
      <c r="S26">
        <v>141</v>
      </c>
      <c r="T26">
        <v>44</v>
      </c>
      <c r="U26">
        <v>16</v>
      </c>
    </row>
    <row r="27" spans="1:21" x14ac:dyDescent="0.25">
      <c r="A27" t="s">
        <v>15</v>
      </c>
      <c r="B27" t="s">
        <v>29</v>
      </c>
      <c r="C27" t="s">
        <v>23</v>
      </c>
      <c r="O27">
        <v>100</v>
      </c>
      <c r="P27">
        <v>76.92</v>
      </c>
      <c r="Q27">
        <v>63.64</v>
      </c>
      <c r="R27">
        <v>54.9</v>
      </c>
      <c r="S27">
        <v>24.65</v>
      </c>
      <c r="T27">
        <v>7.69</v>
      </c>
      <c r="U27">
        <v>2.8</v>
      </c>
    </row>
    <row r="28" spans="1:21" x14ac:dyDescent="0.25">
      <c r="A28" t="s">
        <v>16</v>
      </c>
      <c r="B28" t="s">
        <v>29</v>
      </c>
      <c r="C28" t="s">
        <v>22</v>
      </c>
      <c r="P28">
        <v>557</v>
      </c>
      <c r="Q28">
        <v>433</v>
      </c>
      <c r="R28">
        <v>341</v>
      </c>
      <c r="S28">
        <v>300</v>
      </c>
      <c r="T28">
        <v>112</v>
      </c>
      <c r="U28">
        <v>37</v>
      </c>
    </row>
    <row r="29" spans="1:21" x14ac:dyDescent="0.25">
      <c r="A29" t="s">
        <v>16</v>
      </c>
      <c r="B29" t="s">
        <v>29</v>
      </c>
      <c r="C29" t="s">
        <v>23</v>
      </c>
      <c r="P29">
        <v>100</v>
      </c>
      <c r="Q29">
        <v>77.739999999999995</v>
      </c>
      <c r="R29">
        <v>61.22</v>
      </c>
      <c r="S29">
        <v>53.86</v>
      </c>
      <c r="T29">
        <v>20.11</v>
      </c>
      <c r="U29">
        <v>6.64</v>
      </c>
    </row>
    <row r="30" spans="1:21" x14ac:dyDescent="0.25">
      <c r="A30" t="s">
        <v>17</v>
      </c>
      <c r="B30" t="s">
        <v>29</v>
      </c>
      <c r="C30" t="s">
        <v>22</v>
      </c>
      <c r="Q30">
        <v>480</v>
      </c>
      <c r="R30">
        <v>328</v>
      </c>
      <c r="S30">
        <v>271</v>
      </c>
      <c r="T30">
        <v>227</v>
      </c>
      <c r="U30">
        <v>71</v>
      </c>
    </row>
    <row r="31" spans="1:21" x14ac:dyDescent="0.25">
      <c r="A31" t="s">
        <v>17</v>
      </c>
      <c r="B31" t="s">
        <v>29</v>
      </c>
      <c r="C31" t="s">
        <v>23</v>
      </c>
      <c r="Q31">
        <v>100</v>
      </c>
      <c r="R31">
        <v>68.33</v>
      </c>
      <c r="S31">
        <v>56.46</v>
      </c>
      <c r="T31">
        <v>47.29</v>
      </c>
      <c r="U31">
        <v>14.79</v>
      </c>
    </row>
    <row r="32" spans="1:21" x14ac:dyDescent="0.25">
      <c r="A32" t="s">
        <v>18</v>
      </c>
      <c r="B32" t="s">
        <v>29</v>
      </c>
      <c r="C32" t="s">
        <v>22</v>
      </c>
      <c r="R32">
        <v>498</v>
      </c>
      <c r="S32">
        <v>392</v>
      </c>
      <c r="T32">
        <v>339</v>
      </c>
      <c r="U32">
        <v>290</v>
      </c>
    </row>
    <row r="33" spans="1:21" x14ac:dyDescent="0.25">
      <c r="A33" t="s">
        <v>18</v>
      </c>
      <c r="B33" t="s">
        <v>29</v>
      </c>
      <c r="C33" t="s">
        <v>23</v>
      </c>
      <c r="R33">
        <v>100</v>
      </c>
      <c r="S33">
        <v>78.709999999999994</v>
      </c>
      <c r="T33">
        <v>68.069999999999993</v>
      </c>
      <c r="U33">
        <v>58.23</v>
      </c>
    </row>
    <row r="34" spans="1:21" x14ac:dyDescent="0.25">
      <c r="A34" t="s">
        <v>19</v>
      </c>
      <c r="B34" t="s">
        <v>29</v>
      </c>
      <c r="C34" t="s">
        <v>22</v>
      </c>
      <c r="S34">
        <v>492</v>
      </c>
      <c r="T34">
        <v>366</v>
      </c>
      <c r="U34">
        <v>288</v>
      </c>
    </row>
    <row r="35" spans="1:21" x14ac:dyDescent="0.25">
      <c r="A35" t="s">
        <v>19</v>
      </c>
      <c r="B35" t="s">
        <v>29</v>
      </c>
      <c r="C35" t="s">
        <v>23</v>
      </c>
      <c r="S35">
        <v>100</v>
      </c>
      <c r="T35">
        <v>74.39</v>
      </c>
      <c r="U35">
        <v>58.54</v>
      </c>
    </row>
    <row r="36" spans="1:21" x14ac:dyDescent="0.25">
      <c r="A36" t="s">
        <v>20</v>
      </c>
      <c r="B36" t="s">
        <v>29</v>
      </c>
      <c r="C36" t="s">
        <v>22</v>
      </c>
      <c r="T36">
        <v>431</v>
      </c>
      <c r="U36">
        <v>287</v>
      </c>
    </row>
    <row r="37" spans="1:21" x14ac:dyDescent="0.25">
      <c r="A37" t="s">
        <v>20</v>
      </c>
      <c r="B37" t="s">
        <v>29</v>
      </c>
      <c r="C37" t="s">
        <v>23</v>
      </c>
      <c r="T37">
        <v>100</v>
      </c>
      <c r="U37">
        <v>66.59</v>
      </c>
    </row>
    <row r="38" spans="1:21" x14ac:dyDescent="0.25">
      <c r="A38" t="s">
        <v>21</v>
      </c>
      <c r="B38" t="s">
        <v>29</v>
      </c>
      <c r="C38" t="s">
        <v>22</v>
      </c>
      <c r="U38">
        <v>352</v>
      </c>
    </row>
    <row r="39" spans="1:21" x14ac:dyDescent="0.25">
      <c r="A39" t="s">
        <v>21</v>
      </c>
      <c r="B39" t="s">
        <v>29</v>
      </c>
      <c r="C39" t="s">
        <v>23</v>
      </c>
      <c r="U39">
        <v>100</v>
      </c>
    </row>
    <row r="40" spans="1:21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36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36</v>
      </c>
      <c r="C4" t="s">
        <v>29</v>
      </c>
      <c r="D4" t="s">
        <v>22</v>
      </c>
      <c r="E4">
        <v>40</v>
      </c>
      <c r="F4">
        <v>26</v>
      </c>
      <c r="G4">
        <v>18</v>
      </c>
      <c r="H4">
        <v>14</v>
      </c>
      <c r="I4">
        <v>9</v>
      </c>
      <c r="J4">
        <v>4</v>
      </c>
    </row>
    <row r="5" spans="1:22" x14ac:dyDescent="0.25">
      <c r="A5" t="s">
        <v>4</v>
      </c>
      <c r="B5" t="s">
        <v>36</v>
      </c>
      <c r="C5" t="s">
        <v>29</v>
      </c>
      <c r="D5" t="s">
        <v>23</v>
      </c>
      <c r="E5">
        <v>100</v>
      </c>
      <c r="F5">
        <v>65</v>
      </c>
      <c r="G5">
        <v>45</v>
      </c>
      <c r="H5">
        <v>35</v>
      </c>
      <c r="I5">
        <v>22.5</v>
      </c>
      <c r="J5">
        <v>10</v>
      </c>
    </row>
    <row r="6" spans="1:22" x14ac:dyDescent="0.25">
      <c r="A6" t="s">
        <v>5</v>
      </c>
      <c r="B6" t="s">
        <v>36</v>
      </c>
      <c r="C6" t="s">
        <v>29</v>
      </c>
      <c r="D6" t="s">
        <v>22</v>
      </c>
      <c r="F6">
        <v>52</v>
      </c>
      <c r="G6">
        <v>42</v>
      </c>
      <c r="H6">
        <v>36</v>
      </c>
      <c r="I6">
        <v>28</v>
      </c>
      <c r="J6">
        <v>18</v>
      </c>
      <c r="K6">
        <v>5</v>
      </c>
      <c r="L6">
        <v>1</v>
      </c>
      <c r="Q6">
        <v>1</v>
      </c>
      <c r="R6">
        <v>1</v>
      </c>
    </row>
    <row r="7" spans="1:22" x14ac:dyDescent="0.25">
      <c r="A7" t="s">
        <v>5</v>
      </c>
      <c r="B7" t="s">
        <v>36</v>
      </c>
      <c r="C7" t="s">
        <v>29</v>
      </c>
      <c r="D7" t="s">
        <v>23</v>
      </c>
      <c r="F7">
        <v>100</v>
      </c>
      <c r="G7">
        <v>80.77</v>
      </c>
      <c r="H7">
        <v>69.23</v>
      </c>
      <c r="I7">
        <v>53.85</v>
      </c>
      <c r="J7">
        <v>34.619999999999997</v>
      </c>
      <c r="K7">
        <v>9.6199999999999992</v>
      </c>
      <c r="L7">
        <v>1.92</v>
      </c>
      <c r="Q7">
        <v>1.92</v>
      </c>
      <c r="R7">
        <v>1.92</v>
      </c>
    </row>
    <row r="8" spans="1:22" x14ac:dyDescent="0.25">
      <c r="A8" t="s">
        <v>6</v>
      </c>
      <c r="B8" t="s">
        <v>36</v>
      </c>
      <c r="C8" t="s">
        <v>29</v>
      </c>
      <c r="D8" t="s">
        <v>22</v>
      </c>
      <c r="G8">
        <v>67</v>
      </c>
      <c r="H8">
        <v>53</v>
      </c>
      <c r="I8">
        <v>42</v>
      </c>
      <c r="J8">
        <v>36</v>
      </c>
      <c r="K8">
        <v>24</v>
      </c>
      <c r="L8">
        <v>3</v>
      </c>
      <c r="M8">
        <v>1</v>
      </c>
    </row>
    <row r="9" spans="1:22" x14ac:dyDescent="0.25">
      <c r="A9" t="s">
        <v>6</v>
      </c>
      <c r="B9" t="s">
        <v>36</v>
      </c>
      <c r="C9" t="s">
        <v>29</v>
      </c>
      <c r="D9" t="s">
        <v>23</v>
      </c>
      <c r="G9">
        <v>100</v>
      </c>
      <c r="H9">
        <v>79.099999999999994</v>
      </c>
      <c r="I9">
        <v>62.69</v>
      </c>
      <c r="J9">
        <v>53.73</v>
      </c>
      <c r="K9">
        <v>35.82</v>
      </c>
      <c r="L9">
        <v>4.4800000000000004</v>
      </c>
      <c r="M9">
        <v>1.49</v>
      </c>
    </row>
    <row r="10" spans="1:22" x14ac:dyDescent="0.25">
      <c r="A10" t="s">
        <v>7</v>
      </c>
      <c r="B10" t="s">
        <v>36</v>
      </c>
      <c r="C10" t="s">
        <v>29</v>
      </c>
      <c r="D10" t="s">
        <v>22</v>
      </c>
      <c r="H10">
        <v>85</v>
      </c>
      <c r="I10">
        <v>60</v>
      </c>
      <c r="J10">
        <v>49</v>
      </c>
      <c r="K10">
        <v>46</v>
      </c>
      <c r="L10">
        <v>25</v>
      </c>
      <c r="M10">
        <v>8</v>
      </c>
      <c r="N10">
        <v>5</v>
      </c>
      <c r="O10">
        <v>5</v>
      </c>
      <c r="P10">
        <v>4</v>
      </c>
      <c r="Q10">
        <v>3</v>
      </c>
      <c r="R10">
        <v>1</v>
      </c>
      <c r="S10">
        <v>2</v>
      </c>
      <c r="T10">
        <v>1</v>
      </c>
      <c r="U10">
        <v>1</v>
      </c>
      <c r="V10">
        <v>1</v>
      </c>
    </row>
    <row r="11" spans="1:22" x14ac:dyDescent="0.25">
      <c r="A11" t="s">
        <v>7</v>
      </c>
      <c r="B11" t="s">
        <v>36</v>
      </c>
      <c r="C11" t="s">
        <v>29</v>
      </c>
      <c r="D11" t="s">
        <v>23</v>
      </c>
      <c r="H11">
        <v>100</v>
      </c>
      <c r="I11">
        <v>70.59</v>
      </c>
      <c r="J11">
        <v>57.65</v>
      </c>
      <c r="K11">
        <v>54.12</v>
      </c>
      <c r="L11">
        <v>29.41</v>
      </c>
      <c r="M11">
        <v>9.41</v>
      </c>
      <c r="N11">
        <v>5.88</v>
      </c>
      <c r="O11">
        <v>5.88</v>
      </c>
      <c r="P11">
        <v>4.71</v>
      </c>
      <c r="Q11">
        <v>3.53</v>
      </c>
      <c r="R11">
        <v>1.18</v>
      </c>
      <c r="S11">
        <v>2.35</v>
      </c>
      <c r="T11">
        <v>1.18</v>
      </c>
      <c r="U11">
        <v>1.18</v>
      </c>
      <c r="V11">
        <v>1.18</v>
      </c>
    </row>
    <row r="12" spans="1:22" x14ac:dyDescent="0.25">
      <c r="A12" t="s">
        <v>8</v>
      </c>
      <c r="B12" t="s">
        <v>36</v>
      </c>
      <c r="C12" t="s">
        <v>29</v>
      </c>
      <c r="D12" t="s">
        <v>22</v>
      </c>
      <c r="I12">
        <v>71</v>
      </c>
      <c r="J12">
        <v>51</v>
      </c>
      <c r="K12">
        <v>42</v>
      </c>
      <c r="L12">
        <v>36</v>
      </c>
      <c r="M12">
        <v>20</v>
      </c>
      <c r="N12">
        <v>3</v>
      </c>
      <c r="O12">
        <v>4</v>
      </c>
      <c r="P12">
        <v>2</v>
      </c>
      <c r="Q12">
        <v>2</v>
      </c>
      <c r="R12">
        <v>1</v>
      </c>
    </row>
    <row r="13" spans="1:22" x14ac:dyDescent="0.25">
      <c r="A13" t="s">
        <v>8</v>
      </c>
      <c r="B13" t="s">
        <v>36</v>
      </c>
      <c r="C13" t="s">
        <v>29</v>
      </c>
      <c r="D13" t="s">
        <v>23</v>
      </c>
      <c r="I13">
        <v>100</v>
      </c>
      <c r="J13">
        <v>71.83</v>
      </c>
      <c r="K13">
        <v>59.15</v>
      </c>
      <c r="L13">
        <v>50.7</v>
      </c>
      <c r="M13">
        <v>28.17</v>
      </c>
      <c r="N13">
        <v>4.2300000000000004</v>
      </c>
      <c r="O13">
        <v>5.63</v>
      </c>
      <c r="P13">
        <v>2.82</v>
      </c>
      <c r="Q13">
        <v>2.82</v>
      </c>
      <c r="R13">
        <v>1.41</v>
      </c>
    </row>
    <row r="14" spans="1:22" x14ac:dyDescent="0.25">
      <c r="A14" t="s">
        <v>9</v>
      </c>
      <c r="B14" t="s">
        <v>36</v>
      </c>
      <c r="C14" t="s">
        <v>29</v>
      </c>
      <c r="D14" t="s">
        <v>22</v>
      </c>
      <c r="J14">
        <v>85</v>
      </c>
      <c r="K14">
        <v>67</v>
      </c>
      <c r="L14">
        <v>56</v>
      </c>
      <c r="M14">
        <v>55</v>
      </c>
      <c r="N14">
        <v>32</v>
      </c>
      <c r="O14">
        <v>7</v>
      </c>
      <c r="P14">
        <v>2</v>
      </c>
      <c r="Q14">
        <v>1</v>
      </c>
      <c r="S14">
        <v>1</v>
      </c>
    </row>
    <row r="15" spans="1:22" x14ac:dyDescent="0.25">
      <c r="A15" t="s">
        <v>9</v>
      </c>
      <c r="B15" t="s">
        <v>36</v>
      </c>
      <c r="C15" t="s">
        <v>29</v>
      </c>
      <c r="D15" t="s">
        <v>23</v>
      </c>
      <c r="J15">
        <v>100</v>
      </c>
      <c r="K15">
        <v>78.819999999999993</v>
      </c>
      <c r="L15">
        <v>65.88</v>
      </c>
      <c r="M15">
        <v>64.709999999999994</v>
      </c>
      <c r="N15">
        <v>37.65</v>
      </c>
      <c r="O15">
        <v>8.24</v>
      </c>
      <c r="P15">
        <v>2.35</v>
      </c>
      <c r="Q15">
        <v>1.18</v>
      </c>
      <c r="S15">
        <v>1.18</v>
      </c>
    </row>
    <row r="16" spans="1:22" x14ac:dyDescent="0.25">
      <c r="A16" t="s">
        <v>10</v>
      </c>
      <c r="B16" t="s">
        <v>36</v>
      </c>
      <c r="C16" t="s">
        <v>29</v>
      </c>
      <c r="D16" t="s">
        <v>22</v>
      </c>
      <c r="K16">
        <v>135</v>
      </c>
      <c r="L16">
        <v>99</v>
      </c>
      <c r="M16">
        <v>82</v>
      </c>
      <c r="N16">
        <v>82</v>
      </c>
      <c r="O16">
        <v>34</v>
      </c>
      <c r="P16">
        <v>8</v>
      </c>
      <c r="Q16">
        <v>3</v>
      </c>
      <c r="R16">
        <v>4</v>
      </c>
      <c r="S16">
        <v>2</v>
      </c>
      <c r="T16">
        <v>2</v>
      </c>
    </row>
    <row r="17" spans="1:22" x14ac:dyDescent="0.25">
      <c r="A17" t="s">
        <v>10</v>
      </c>
      <c r="B17" t="s">
        <v>36</v>
      </c>
      <c r="C17" t="s">
        <v>29</v>
      </c>
      <c r="D17" t="s">
        <v>23</v>
      </c>
      <c r="K17">
        <v>100</v>
      </c>
      <c r="L17">
        <v>73.33</v>
      </c>
      <c r="M17">
        <v>60.74</v>
      </c>
      <c r="N17">
        <v>60.74</v>
      </c>
      <c r="O17">
        <v>25.19</v>
      </c>
      <c r="P17">
        <v>5.93</v>
      </c>
      <c r="Q17">
        <v>2.2200000000000002</v>
      </c>
      <c r="R17">
        <v>2.96</v>
      </c>
      <c r="S17">
        <v>1.48</v>
      </c>
      <c r="T17">
        <v>1.48</v>
      </c>
    </row>
    <row r="18" spans="1:22" x14ac:dyDescent="0.25">
      <c r="A18" t="s">
        <v>11</v>
      </c>
      <c r="B18" t="s">
        <v>36</v>
      </c>
      <c r="C18" t="s">
        <v>29</v>
      </c>
      <c r="D18" t="s">
        <v>22</v>
      </c>
      <c r="L18">
        <v>129</v>
      </c>
      <c r="M18">
        <v>97</v>
      </c>
      <c r="N18">
        <v>84</v>
      </c>
      <c r="O18">
        <v>79</v>
      </c>
      <c r="P18">
        <v>34</v>
      </c>
      <c r="Q18">
        <v>14</v>
      </c>
      <c r="R18">
        <v>7</v>
      </c>
      <c r="S18">
        <v>3</v>
      </c>
      <c r="T18">
        <v>1</v>
      </c>
    </row>
    <row r="19" spans="1:22" x14ac:dyDescent="0.25">
      <c r="A19" t="s">
        <v>11</v>
      </c>
      <c r="B19" t="s">
        <v>36</v>
      </c>
      <c r="C19" t="s">
        <v>29</v>
      </c>
      <c r="D19" t="s">
        <v>23</v>
      </c>
      <c r="L19">
        <v>100</v>
      </c>
      <c r="M19">
        <v>75.19</v>
      </c>
      <c r="N19">
        <v>65.12</v>
      </c>
      <c r="O19">
        <v>61.24</v>
      </c>
      <c r="P19">
        <v>26.36</v>
      </c>
      <c r="Q19">
        <v>10.85</v>
      </c>
      <c r="R19">
        <v>5.43</v>
      </c>
      <c r="S19">
        <v>2.33</v>
      </c>
      <c r="T19">
        <v>0.78</v>
      </c>
    </row>
    <row r="20" spans="1:22" x14ac:dyDescent="0.25">
      <c r="A20" t="s">
        <v>12</v>
      </c>
      <c r="B20" t="s">
        <v>36</v>
      </c>
      <c r="C20" t="s">
        <v>29</v>
      </c>
      <c r="D20" t="s">
        <v>22</v>
      </c>
      <c r="M20">
        <v>121</v>
      </c>
      <c r="N20">
        <v>80</v>
      </c>
      <c r="O20">
        <v>70</v>
      </c>
      <c r="P20">
        <v>59</v>
      </c>
      <c r="Q20">
        <v>36</v>
      </c>
      <c r="R20">
        <v>16</v>
      </c>
      <c r="S20">
        <v>5</v>
      </c>
      <c r="T20">
        <v>7</v>
      </c>
      <c r="U20">
        <v>3</v>
      </c>
      <c r="V20">
        <v>3</v>
      </c>
    </row>
    <row r="21" spans="1:22" x14ac:dyDescent="0.25">
      <c r="A21" t="s">
        <v>12</v>
      </c>
      <c r="B21" t="s">
        <v>36</v>
      </c>
      <c r="C21" t="s">
        <v>29</v>
      </c>
      <c r="D21" t="s">
        <v>23</v>
      </c>
      <c r="M21">
        <v>100</v>
      </c>
      <c r="N21">
        <v>66.12</v>
      </c>
      <c r="O21">
        <v>57.85</v>
      </c>
      <c r="P21">
        <v>48.76</v>
      </c>
      <c r="Q21">
        <v>29.75</v>
      </c>
      <c r="R21">
        <v>13.22</v>
      </c>
      <c r="S21">
        <v>4.13</v>
      </c>
      <c r="T21">
        <v>5.79</v>
      </c>
      <c r="U21">
        <v>2.48</v>
      </c>
      <c r="V21">
        <v>2.48</v>
      </c>
    </row>
    <row r="22" spans="1:22" x14ac:dyDescent="0.25">
      <c r="A22" t="s">
        <v>13</v>
      </c>
      <c r="B22" t="s">
        <v>36</v>
      </c>
      <c r="C22" t="s">
        <v>29</v>
      </c>
      <c r="D22" t="s">
        <v>22</v>
      </c>
      <c r="N22">
        <v>99</v>
      </c>
      <c r="O22">
        <v>75</v>
      </c>
      <c r="P22">
        <v>58</v>
      </c>
      <c r="Q22">
        <v>47</v>
      </c>
      <c r="R22">
        <v>18</v>
      </c>
      <c r="S22">
        <v>7</v>
      </c>
      <c r="T22">
        <v>1</v>
      </c>
      <c r="U22">
        <v>1</v>
      </c>
    </row>
    <row r="23" spans="1:22" x14ac:dyDescent="0.25">
      <c r="A23" t="s">
        <v>13</v>
      </c>
      <c r="B23" t="s">
        <v>36</v>
      </c>
      <c r="C23" t="s">
        <v>29</v>
      </c>
      <c r="D23" t="s">
        <v>23</v>
      </c>
      <c r="N23">
        <v>100</v>
      </c>
      <c r="O23">
        <v>75.760000000000005</v>
      </c>
      <c r="P23">
        <v>58.59</v>
      </c>
      <c r="Q23">
        <v>47.47</v>
      </c>
      <c r="R23">
        <v>18.18</v>
      </c>
      <c r="S23">
        <v>7.07</v>
      </c>
      <c r="T23">
        <v>1.01</v>
      </c>
      <c r="U23">
        <v>1.01</v>
      </c>
    </row>
    <row r="24" spans="1:22" x14ac:dyDescent="0.25">
      <c r="A24" t="s">
        <v>14</v>
      </c>
      <c r="B24" t="s">
        <v>36</v>
      </c>
      <c r="C24" t="s">
        <v>29</v>
      </c>
      <c r="D24" t="s">
        <v>22</v>
      </c>
      <c r="O24">
        <v>110</v>
      </c>
      <c r="P24">
        <v>79</v>
      </c>
      <c r="Q24">
        <v>68</v>
      </c>
      <c r="R24">
        <v>64</v>
      </c>
      <c r="S24">
        <v>30</v>
      </c>
      <c r="T24">
        <v>12</v>
      </c>
      <c r="U24">
        <v>6</v>
      </c>
      <c r="V24">
        <v>4</v>
      </c>
    </row>
    <row r="25" spans="1:22" x14ac:dyDescent="0.25">
      <c r="A25" t="s">
        <v>14</v>
      </c>
      <c r="B25" t="s">
        <v>36</v>
      </c>
      <c r="C25" t="s">
        <v>29</v>
      </c>
      <c r="D25" t="s">
        <v>23</v>
      </c>
      <c r="O25">
        <v>100</v>
      </c>
      <c r="P25">
        <v>71.819999999999993</v>
      </c>
      <c r="Q25">
        <v>61.82</v>
      </c>
      <c r="R25">
        <v>58.18</v>
      </c>
      <c r="S25">
        <v>27.27</v>
      </c>
      <c r="T25">
        <v>10.91</v>
      </c>
      <c r="U25">
        <v>5.45</v>
      </c>
      <c r="V25">
        <v>3.64</v>
      </c>
    </row>
    <row r="26" spans="1:22" x14ac:dyDescent="0.25">
      <c r="A26" t="s">
        <v>15</v>
      </c>
      <c r="B26" t="s">
        <v>36</v>
      </c>
      <c r="C26" t="s">
        <v>29</v>
      </c>
      <c r="D26" t="s">
        <v>22</v>
      </c>
      <c r="P26">
        <v>128</v>
      </c>
      <c r="Q26">
        <v>96</v>
      </c>
      <c r="R26">
        <v>80</v>
      </c>
      <c r="S26">
        <v>73</v>
      </c>
      <c r="T26">
        <v>39</v>
      </c>
      <c r="U26">
        <v>7</v>
      </c>
      <c r="V26">
        <v>2</v>
      </c>
    </row>
    <row r="27" spans="1:22" x14ac:dyDescent="0.25">
      <c r="A27" t="s">
        <v>15</v>
      </c>
      <c r="B27" t="s">
        <v>36</v>
      </c>
      <c r="C27" t="s">
        <v>29</v>
      </c>
      <c r="D27" t="s">
        <v>23</v>
      </c>
      <c r="P27">
        <v>100</v>
      </c>
      <c r="Q27">
        <v>75</v>
      </c>
      <c r="R27">
        <v>62.5</v>
      </c>
      <c r="S27">
        <v>57.03</v>
      </c>
      <c r="T27">
        <v>30.47</v>
      </c>
      <c r="U27">
        <v>5.47</v>
      </c>
      <c r="V27">
        <v>1.56</v>
      </c>
    </row>
    <row r="28" spans="1:22" x14ac:dyDescent="0.25">
      <c r="A28" t="s">
        <v>16</v>
      </c>
      <c r="B28" t="s">
        <v>36</v>
      </c>
      <c r="C28" t="s">
        <v>29</v>
      </c>
      <c r="D28" t="s">
        <v>22</v>
      </c>
      <c r="Q28">
        <v>164</v>
      </c>
      <c r="R28">
        <v>135</v>
      </c>
      <c r="S28">
        <v>100</v>
      </c>
      <c r="T28">
        <v>95</v>
      </c>
      <c r="U28">
        <v>42</v>
      </c>
      <c r="V28">
        <v>16</v>
      </c>
    </row>
    <row r="29" spans="1:22" x14ac:dyDescent="0.25">
      <c r="A29" t="s">
        <v>16</v>
      </c>
      <c r="B29" t="s">
        <v>36</v>
      </c>
      <c r="C29" t="s">
        <v>29</v>
      </c>
      <c r="D29" t="s">
        <v>23</v>
      </c>
      <c r="Q29">
        <v>100</v>
      </c>
      <c r="R29">
        <v>82.32</v>
      </c>
      <c r="S29">
        <v>60.98</v>
      </c>
      <c r="T29">
        <v>57.93</v>
      </c>
      <c r="U29">
        <v>25.61</v>
      </c>
      <c r="V29">
        <v>9.76</v>
      </c>
    </row>
    <row r="30" spans="1:22" x14ac:dyDescent="0.25">
      <c r="A30" t="s">
        <v>17</v>
      </c>
      <c r="B30" t="s">
        <v>36</v>
      </c>
      <c r="C30" t="s">
        <v>29</v>
      </c>
      <c r="D30" t="s">
        <v>22</v>
      </c>
      <c r="R30">
        <v>127</v>
      </c>
      <c r="S30">
        <v>87</v>
      </c>
      <c r="T30">
        <v>71</v>
      </c>
      <c r="U30">
        <v>63</v>
      </c>
      <c r="V30">
        <v>26</v>
      </c>
    </row>
    <row r="31" spans="1:22" x14ac:dyDescent="0.25">
      <c r="A31" t="s">
        <v>17</v>
      </c>
      <c r="B31" t="s">
        <v>36</v>
      </c>
      <c r="C31" t="s">
        <v>29</v>
      </c>
      <c r="D31" t="s">
        <v>23</v>
      </c>
      <c r="R31">
        <v>100</v>
      </c>
      <c r="S31">
        <v>68.5</v>
      </c>
      <c r="T31">
        <v>55.91</v>
      </c>
      <c r="U31">
        <v>49.61</v>
      </c>
      <c r="V31">
        <v>20.47</v>
      </c>
    </row>
    <row r="32" spans="1:22" x14ac:dyDescent="0.25">
      <c r="A32" t="s">
        <v>18</v>
      </c>
      <c r="B32" t="s">
        <v>36</v>
      </c>
      <c r="C32" t="s">
        <v>29</v>
      </c>
      <c r="D32" t="s">
        <v>22</v>
      </c>
      <c r="S32">
        <v>133</v>
      </c>
      <c r="T32">
        <v>109</v>
      </c>
      <c r="U32">
        <v>93</v>
      </c>
      <c r="V32">
        <v>76</v>
      </c>
    </row>
    <row r="33" spans="1:22" x14ac:dyDescent="0.25">
      <c r="A33" t="s">
        <v>18</v>
      </c>
      <c r="B33" t="s">
        <v>36</v>
      </c>
      <c r="C33" t="s">
        <v>29</v>
      </c>
      <c r="D33" t="s">
        <v>23</v>
      </c>
      <c r="S33">
        <v>100</v>
      </c>
      <c r="T33">
        <v>81.95</v>
      </c>
      <c r="U33">
        <v>69.92</v>
      </c>
      <c r="V33">
        <v>57.14</v>
      </c>
    </row>
    <row r="34" spans="1:22" x14ac:dyDescent="0.25">
      <c r="A34" t="s">
        <v>19</v>
      </c>
      <c r="B34" t="s">
        <v>36</v>
      </c>
      <c r="C34" t="s">
        <v>29</v>
      </c>
      <c r="D34" t="s">
        <v>22</v>
      </c>
      <c r="T34">
        <v>157</v>
      </c>
      <c r="U34">
        <v>117</v>
      </c>
      <c r="V34">
        <v>98</v>
      </c>
    </row>
    <row r="35" spans="1:22" x14ac:dyDescent="0.25">
      <c r="A35" t="s">
        <v>19</v>
      </c>
      <c r="B35" t="s">
        <v>36</v>
      </c>
      <c r="C35" t="s">
        <v>29</v>
      </c>
      <c r="D35" t="s">
        <v>23</v>
      </c>
      <c r="T35">
        <v>100</v>
      </c>
      <c r="U35">
        <v>74.52</v>
      </c>
      <c r="V35">
        <v>62.42</v>
      </c>
    </row>
    <row r="36" spans="1:22" x14ac:dyDescent="0.25">
      <c r="A36" t="s">
        <v>20</v>
      </c>
      <c r="B36" t="s">
        <v>36</v>
      </c>
      <c r="C36" t="s">
        <v>29</v>
      </c>
      <c r="D36" t="s">
        <v>22</v>
      </c>
      <c r="U36">
        <v>106</v>
      </c>
      <c r="V36">
        <v>73</v>
      </c>
    </row>
    <row r="37" spans="1:22" x14ac:dyDescent="0.25">
      <c r="A37" t="s">
        <v>20</v>
      </c>
      <c r="B37" t="s">
        <v>36</v>
      </c>
      <c r="C37" t="s">
        <v>29</v>
      </c>
      <c r="D37" t="s">
        <v>23</v>
      </c>
      <c r="U37">
        <v>100</v>
      </c>
      <c r="V37">
        <v>68.87</v>
      </c>
    </row>
    <row r="38" spans="1:22" x14ac:dyDescent="0.25">
      <c r="A38" t="s">
        <v>21</v>
      </c>
      <c r="B38" t="s">
        <v>36</v>
      </c>
      <c r="C38" t="s">
        <v>29</v>
      </c>
      <c r="D38" t="s">
        <v>22</v>
      </c>
      <c r="V38">
        <v>88</v>
      </c>
    </row>
    <row r="39" spans="1:22" x14ac:dyDescent="0.25">
      <c r="A39" t="s">
        <v>21</v>
      </c>
      <c r="B39" t="s">
        <v>36</v>
      </c>
      <c r="C39" t="s">
        <v>29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16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38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39</v>
      </c>
      <c r="C4" t="s">
        <v>27</v>
      </c>
      <c r="D4" t="s">
        <v>22</v>
      </c>
      <c r="E4">
        <v>192</v>
      </c>
      <c r="F4">
        <v>111</v>
      </c>
      <c r="G4">
        <v>88</v>
      </c>
      <c r="H4">
        <v>75</v>
      </c>
      <c r="I4">
        <v>39</v>
      </c>
      <c r="J4">
        <v>15</v>
      </c>
      <c r="K4">
        <v>6</v>
      </c>
      <c r="L4">
        <v>5</v>
      </c>
      <c r="M4">
        <v>2</v>
      </c>
      <c r="N4">
        <v>2</v>
      </c>
      <c r="O4">
        <v>1</v>
      </c>
      <c r="P4">
        <v>1</v>
      </c>
      <c r="Q4">
        <v>1</v>
      </c>
      <c r="R4">
        <v>1</v>
      </c>
      <c r="S4">
        <v>3</v>
      </c>
      <c r="T4">
        <v>1</v>
      </c>
    </row>
    <row r="5" spans="1:22" x14ac:dyDescent="0.25">
      <c r="A5" t="s">
        <v>4</v>
      </c>
      <c r="B5" t="s">
        <v>39</v>
      </c>
      <c r="C5" t="s">
        <v>27</v>
      </c>
      <c r="D5" t="s">
        <v>23</v>
      </c>
      <c r="E5">
        <v>100</v>
      </c>
      <c r="F5">
        <v>57.81</v>
      </c>
      <c r="G5">
        <v>45.83</v>
      </c>
      <c r="H5">
        <v>39.06</v>
      </c>
      <c r="I5">
        <v>20.309999999999999</v>
      </c>
      <c r="J5">
        <v>7.81</v>
      </c>
      <c r="K5">
        <v>3.13</v>
      </c>
      <c r="L5">
        <v>2.6</v>
      </c>
      <c r="M5">
        <v>1.04</v>
      </c>
      <c r="N5">
        <v>1.04</v>
      </c>
      <c r="O5">
        <v>0.52</v>
      </c>
      <c r="P5">
        <v>0.52</v>
      </c>
      <c r="Q5">
        <v>0.52</v>
      </c>
      <c r="R5">
        <v>0.52</v>
      </c>
      <c r="S5">
        <v>1.56</v>
      </c>
      <c r="T5">
        <v>0.52</v>
      </c>
    </row>
    <row r="6" spans="1:22" x14ac:dyDescent="0.25">
      <c r="A6" t="s">
        <v>5</v>
      </c>
      <c r="B6" t="s">
        <v>39</v>
      </c>
      <c r="C6" t="s">
        <v>27</v>
      </c>
      <c r="D6" t="s">
        <v>22</v>
      </c>
      <c r="F6">
        <v>152</v>
      </c>
      <c r="G6">
        <v>95</v>
      </c>
      <c r="H6">
        <v>74</v>
      </c>
      <c r="I6">
        <v>62</v>
      </c>
      <c r="J6">
        <v>47</v>
      </c>
      <c r="K6">
        <v>13</v>
      </c>
      <c r="L6">
        <v>9</v>
      </c>
      <c r="M6">
        <v>6</v>
      </c>
      <c r="N6">
        <v>2</v>
      </c>
      <c r="O6">
        <v>1</v>
      </c>
      <c r="P6">
        <v>2</v>
      </c>
      <c r="Q6">
        <v>1</v>
      </c>
      <c r="R6">
        <v>2</v>
      </c>
      <c r="S6">
        <v>1</v>
      </c>
      <c r="T6">
        <v>2</v>
      </c>
      <c r="U6">
        <v>1</v>
      </c>
    </row>
    <row r="7" spans="1:22" x14ac:dyDescent="0.25">
      <c r="A7" t="s">
        <v>5</v>
      </c>
      <c r="B7" t="s">
        <v>39</v>
      </c>
      <c r="C7" t="s">
        <v>27</v>
      </c>
      <c r="D7" t="s">
        <v>23</v>
      </c>
      <c r="F7">
        <v>100</v>
      </c>
      <c r="G7">
        <v>62.5</v>
      </c>
      <c r="H7">
        <v>48.68</v>
      </c>
      <c r="I7">
        <v>40.79</v>
      </c>
      <c r="J7">
        <v>30.92</v>
      </c>
      <c r="K7">
        <v>8.5500000000000007</v>
      </c>
      <c r="L7">
        <v>5.92</v>
      </c>
      <c r="M7">
        <v>3.95</v>
      </c>
      <c r="N7">
        <v>1.32</v>
      </c>
      <c r="O7">
        <v>0.66</v>
      </c>
      <c r="P7">
        <v>1.32</v>
      </c>
      <c r="Q7">
        <v>0.66</v>
      </c>
      <c r="R7">
        <v>1.32</v>
      </c>
      <c r="S7">
        <v>0.66</v>
      </c>
      <c r="T7">
        <v>1.32</v>
      </c>
      <c r="U7">
        <v>0.66</v>
      </c>
    </row>
    <row r="8" spans="1:22" x14ac:dyDescent="0.25">
      <c r="A8" t="s">
        <v>6</v>
      </c>
      <c r="B8" t="s">
        <v>39</v>
      </c>
      <c r="C8" t="s">
        <v>27</v>
      </c>
      <c r="D8" t="s">
        <v>22</v>
      </c>
      <c r="G8">
        <v>118</v>
      </c>
      <c r="H8">
        <v>81</v>
      </c>
      <c r="I8">
        <v>68</v>
      </c>
      <c r="J8">
        <v>61</v>
      </c>
      <c r="K8">
        <v>42</v>
      </c>
      <c r="L8">
        <v>8</v>
      </c>
      <c r="M8">
        <v>3</v>
      </c>
      <c r="N8">
        <v>2</v>
      </c>
      <c r="O8">
        <v>1</v>
      </c>
      <c r="R8">
        <v>1</v>
      </c>
      <c r="S8">
        <v>1</v>
      </c>
      <c r="T8">
        <v>1</v>
      </c>
    </row>
    <row r="9" spans="1:22" x14ac:dyDescent="0.25">
      <c r="A9" t="s">
        <v>6</v>
      </c>
      <c r="B9" t="s">
        <v>39</v>
      </c>
      <c r="C9" t="s">
        <v>27</v>
      </c>
      <c r="D9" t="s">
        <v>23</v>
      </c>
      <c r="G9">
        <v>100</v>
      </c>
      <c r="H9">
        <v>68.64</v>
      </c>
      <c r="I9">
        <v>57.63</v>
      </c>
      <c r="J9">
        <v>51.69</v>
      </c>
      <c r="K9">
        <v>35.590000000000003</v>
      </c>
      <c r="L9">
        <v>6.78</v>
      </c>
      <c r="M9">
        <v>2.54</v>
      </c>
      <c r="N9">
        <v>1.69</v>
      </c>
      <c r="O9">
        <v>0.85</v>
      </c>
      <c r="R9">
        <v>0.85</v>
      </c>
      <c r="S9">
        <v>0.85</v>
      </c>
      <c r="T9">
        <v>0.85</v>
      </c>
    </row>
    <row r="10" spans="1:22" x14ac:dyDescent="0.25">
      <c r="A10" t="s">
        <v>7</v>
      </c>
      <c r="B10" t="s">
        <v>39</v>
      </c>
      <c r="C10" t="s">
        <v>27</v>
      </c>
      <c r="D10" t="s">
        <v>22</v>
      </c>
      <c r="H10">
        <v>175</v>
      </c>
      <c r="I10">
        <v>128</v>
      </c>
      <c r="J10">
        <v>96</v>
      </c>
      <c r="K10">
        <v>84</v>
      </c>
      <c r="L10">
        <v>63</v>
      </c>
      <c r="M10">
        <v>21</v>
      </c>
      <c r="N10">
        <v>6</v>
      </c>
      <c r="O10">
        <v>1</v>
      </c>
      <c r="P10">
        <v>2</v>
      </c>
      <c r="Q10">
        <v>2</v>
      </c>
      <c r="R10">
        <v>1</v>
      </c>
      <c r="S10">
        <v>1</v>
      </c>
    </row>
    <row r="11" spans="1:22" x14ac:dyDescent="0.25">
      <c r="A11" t="s">
        <v>7</v>
      </c>
      <c r="B11" t="s">
        <v>39</v>
      </c>
      <c r="C11" t="s">
        <v>27</v>
      </c>
      <c r="D11" t="s">
        <v>23</v>
      </c>
      <c r="H11">
        <v>100</v>
      </c>
      <c r="I11">
        <v>73.14</v>
      </c>
      <c r="J11">
        <v>54.86</v>
      </c>
      <c r="K11">
        <v>48</v>
      </c>
      <c r="L11">
        <v>36</v>
      </c>
      <c r="M11">
        <v>12</v>
      </c>
      <c r="N11">
        <v>3.43</v>
      </c>
      <c r="O11">
        <v>0.56999999999999995</v>
      </c>
      <c r="P11">
        <v>1.1399999999999999</v>
      </c>
      <c r="Q11">
        <v>1.1399999999999999</v>
      </c>
      <c r="R11">
        <v>0.56999999999999995</v>
      </c>
      <c r="S11">
        <v>0.56999999999999995</v>
      </c>
    </row>
    <row r="12" spans="1:22" x14ac:dyDescent="0.25">
      <c r="A12" t="s">
        <v>8</v>
      </c>
      <c r="B12" t="s">
        <v>39</v>
      </c>
      <c r="C12" t="s">
        <v>27</v>
      </c>
      <c r="D12" t="s">
        <v>22</v>
      </c>
      <c r="I12">
        <v>157</v>
      </c>
      <c r="J12">
        <v>106</v>
      </c>
      <c r="K12">
        <v>94</v>
      </c>
      <c r="L12">
        <v>82</v>
      </c>
      <c r="M12">
        <v>53</v>
      </c>
      <c r="N12">
        <v>13</v>
      </c>
      <c r="O12">
        <v>4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</row>
    <row r="13" spans="1:22" x14ac:dyDescent="0.25">
      <c r="A13" t="s">
        <v>8</v>
      </c>
      <c r="B13" t="s">
        <v>39</v>
      </c>
      <c r="C13" t="s">
        <v>27</v>
      </c>
      <c r="D13" t="s">
        <v>23</v>
      </c>
      <c r="I13">
        <v>100</v>
      </c>
      <c r="J13">
        <v>67.52</v>
      </c>
      <c r="K13">
        <v>59.87</v>
      </c>
      <c r="L13">
        <v>52.23</v>
      </c>
      <c r="M13">
        <v>33.76</v>
      </c>
      <c r="N13">
        <v>8.2799999999999994</v>
      </c>
      <c r="O13">
        <v>2.5499999999999998</v>
      </c>
      <c r="P13">
        <v>0.64</v>
      </c>
      <c r="Q13">
        <v>0.64</v>
      </c>
      <c r="R13">
        <v>0.64</v>
      </c>
      <c r="S13">
        <v>0.64</v>
      </c>
      <c r="T13">
        <v>0.64</v>
      </c>
      <c r="U13">
        <v>0.64</v>
      </c>
    </row>
    <row r="14" spans="1:22" x14ac:dyDescent="0.25">
      <c r="A14" t="s">
        <v>9</v>
      </c>
      <c r="B14" t="s">
        <v>39</v>
      </c>
      <c r="C14" t="s">
        <v>27</v>
      </c>
      <c r="D14" t="s">
        <v>22</v>
      </c>
      <c r="J14">
        <v>148</v>
      </c>
      <c r="K14">
        <v>92</v>
      </c>
      <c r="L14">
        <v>69</v>
      </c>
      <c r="M14">
        <v>56</v>
      </c>
      <c r="N14">
        <v>38</v>
      </c>
      <c r="O14">
        <v>13</v>
      </c>
      <c r="P14">
        <v>4</v>
      </c>
      <c r="Q14">
        <v>2</v>
      </c>
      <c r="S14">
        <v>1</v>
      </c>
      <c r="T14">
        <v>1</v>
      </c>
      <c r="U14">
        <v>2</v>
      </c>
    </row>
    <row r="15" spans="1:22" x14ac:dyDescent="0.25">
      <c r="A15" t="s">
        <v>9</v>
      </c>
      <c r="B15" t="s">
        <v>39</v>
      </c>
      <c r="C15" t="s">
        <v>27</v>
      </c>
      <c r="D15" t="s">
        <v>23</v>
      </c>
      <c r="J15">
        <v>100</v>
      </c>
      <c r="K15">
        <v>62.16</v>
      </c>
      <c r="L15">
        <v>46.62</v>
      </c>
      <c r="M15">
        <v>37.840000000000003</v>
      </c>
      <c r="N15">
        <v>25.68</v>
      </c>
      <c r="O15">
        <v>8.7799999999999994</v>
      </c>
      <c r="P15">
        <v>2.7</v>
      </c>
      <c r="Q15">
        <v>1.35</v>
      </c>
      <c r="S15">
        <v>0.68</v>
      </c>
      <c r="T15">
        <v>0.68</v>
      </c>
      <c r="U15">
        <v>1.35</v>
      </c>
    </row>
    <row r="16" spans="1:22" x14ac:dyDescent="0.25">
      <c r="A16" t="s">
        <v>10</v>
      </c>
      <c r="B16" t="s">
        <v>39</v>
      </c>
      <c r="C16" t="s">
        <v>27</v>
      </c>
      <c r="D16" t="s">
        <v>22</v>
      </c>
      <c r="K16">
        <v>195</v>
      </c>
      <c r="L16">
        <v>124</v>
      </c>
      <c r="M16">
        <v>87</v>
      </c>
      <c r="N16">
        <v>76</v>
      </c>
      <c r="O16">
        <v>54</v>
      </c>
      <c r="P16">
        <v>10</v>
      </c>
      <c r="Q16">
        <v>3</v>
      </c>
      <c r="R16">
        <v>2</v>
      </c>
    </row>
    <row r="17" spans="1:22" x14ac:dyDescent="0.25">
      <c r="A17" t="s">
        <v>10</v>
      </c>
      <c r="B17" t="s">
        <v>39</v>
      </c>
      <c r="C17" t="s">
        <v>27</v>
      </c>
      <c r="D17" t="s">
        <v>23</v>
      </c>
      <c r="K17">
        <v>100</v>
      </c>
      <c r="L17">
        <v>63.59</v>
      </c>
      <c r="M17">
        <v>44.62</v>
      </c>
      <c r="N17">
        <v>38.97</v>
      </c>
      <c r="O17">
        <v>27.69</v>
      </c>
      <c r="P17">
        <v>5.13</v>
      </c>
      <c r="Q17">
        <v>1.54</v>
      </c>
      <c r="R17">
        <v>1.03</v>
      </c>
    </row>
    <row r="18" spans="1:22" x14ac:dyDescent="0.25">
      <c r="A18" t="s">
        <v>11</v>
      </c>
      <c r="B18" t="s">
        <v>39</v>
      </c>
      <c r="C18" t="s">
        <v>27</v>
      </c>
      <c r="D18" t="s">
        <v>22</v>
      </c>
      <c r="L18">
        <v>192</v>
      </c>
      <c r="M18">
        <v>127</v>
      </c>
      <c r="N18">
        <v>99</v>
      </c>
      <c r="O18">
        <v>84</v>
      </c>
      <c r="P18">
        <v>50</v>
      </c>
      <c r="Q18">
        <v>20</v>
      </c>
      <c r="R18">
        <v>10</v>
      </c>
      <c r="S18">
        <v>4</v>
      </c>
    </row>
    <row r="19" spans="1:22" x14ac:dyDescent="0.25">
      <c r="A19" t="s">
        <v>11</v>
      </c>
      <c r="B19" t="s">
        <v>39</v>
      </c>
      <c r="C19" t="s">
        <v>27</v>
      </c>
      <c r="D19" t="s">
        <v>23</v>
      </c>
      <c r="L19">
        <v>100</v>
      </c>
      <c r="M19">
        <v>66.150000000000006</v>
      </c>
      <c r="N19">
        <v>51.56</v>
      </c>
      <c r="O19">
        <v>43.75</v>
      </c>
      <c r="P19">
        <v>26.04</v>
      </c>
      <c r="Q19">
        <v>10.42</v>
      </c>
      <c r="R19">
        <v>5.21</v>
      </c>
      <c r="S19">
        <v>2.08</v>
      </c>
    </row>
    <row r="20" spans="1:22" x14ac:dyDescent="0.25">
      <c r="A20" t="s">
        <v>12</v>
      </c>
      <c r="B20" t="s">
        <v>39</v>
      </c>
      <c r="C20" t="s">
        <v>27</v>
      </c>
      <c r="D20" t="s">
        <v>22</v>
      </c>
      <c r="M20">
        <v>129</v>
      </c>
      <c r="N20">
        <v>78</v>
      </c>
      <c r="O20">
        <v>53</v>
      </c>
      <c r="P20">
        <v>49</v>
      </c>
      <c r="Q20">
        <v>32</v>
      </c>
      <c r="R20">
        <v>9</v>
      </c>
      <c r="S20">
        <v>1</v>
      </c>
      <c r="V20">
        <v>1</v>
      </c>
    </row>
    <row r="21" spans="1:22" x14ac:dyDescent="0.25">
      <c r="A21" t="s">
        <v>12</v>
      </c>
      <c r="B21" t="s">
        <v>39</v>
      </c>
      <c r="C21" t="s">
        <v>27</v>
      </c>
      <c r="D21" t="s">
        <v>23</v>
      </c>
      <c r="M21">
        <v>100</v>
      </c>
      <c r="N21">
        <v>60.47</v>
      </c>
      <c r="O21">
        <v>41.09</v>
      </c>
      <c r="P21">
        <v>37.979999999999997</v>
      </c>
      <c r="Q21">
        <v>24.81</v>
      </c>
      <c r="R21">
        <v>6.98</v>
      </c>
      <c r="S21">
        <v>0.78</v>
      </c>
      <c r="V21">
        <v>0.78</v>
      </c>
    </row>
    <row r="22" spans="1:22" x14ac:dyDescent="0.25">
      <c r="A22" t="s">
        <v>13</v>
      </c>
      <c r="B22" t="s">
        <v>39</v>
      </c>
      <c r="C22" t="s">
        <v>27</v>
      </c>
      <c r="D22" t="s">
        <v>22</v>
      </c>
      <c r="N22">
        <v>134</v>
      </c>
      <c r="O22">
        <v>81</v>
      </c>
      <c r="P22">
        <v>63</v>
      </c>
      <c r="Q22">
        <v>58</v>
      </c>
      <c r="R22">
        <v>38</v>
      </c>
      <c r="S22">
        <v>11</v>
      </c>
      <c r="T22">
        <v>2</v>
      </c>
      <c r="U22">
        <v>4</v>
      </c>
      <c r="V22">
        <v>1</v>
      </c>
    </row>
    <row r="23" spans="1:22" x14ac:dyDescent="0.25">
      <c r="A23" t="s">
        <v>13</v>
      </c>
      <c r="B23" t="s">
        <v>39</v>
      </c>
      <c r="C23" t="s">
        <v>27</v>
      </c>
      <c r="D23" t="s">
        <v>23</v>
      </c>
      <c r="N23">
        <v>100</v>
      </c>
      <c r="O23">
        <v>60.45</v>
      </c>
      <c r="P23">
        <v>47.01</v>
      </c>
      <c r="Q23">
        <v>43.28</v>
      </c>
      <c r="R23">
        <v>28.36</v>
      </c>
      <c r="S23">
        <v>8.2100000000000009</v>
      </c>
      <c r="T23">
        <v>1.49</v>
      </c>
      <c r="U23">
        <v>2.99</v>
      </c>
      <c r="V23">
        <v>0.75</v>
      </c>
    </row>
    <row r="24" spans="1:22" x14ac:dyDescent="0.25">
      <c r="A24" t="s">
        <v>14</v>
      </c>
      <c r="B24" t="s">
        <v>39</v>
      </c>
      <c r="C24" t="s">
        <v>27</v>
      </c>
      <c r="D24" t="s">
        <v>22</v>
      </c>
      <c r="O24">
        <v>113</v>
      </c>
      <c r="P24">
        <v>71</v>
      </c>
      <c r="Q24">
        <v>60</v>
      </c>
      <c r="R24">
        <v>52</v>
      </c>
      <c r="S24">
        <v>32</v>
      </c>
      <c r="T24">
        <v>10</v>
      </c>
      <c r="V24">
        <v>1</v>
      </c>
    </row>
    <row r="25" spans="1:22" x14ac:dyDescent="0.25">
      <c r="A25" t="s">
        <v>14</v>
      </c>
      <c r="B25" t="s">
        <v>39</v>
      </c>
      <c r="C25" t="s">
        <v>27</v>
      </c>
      <c r="D25" t="s">
        <v>23</v>
      </c>
      <c r="O25">
        <v>100</v>
      </c>
      <c r="P25">
        <v>62.83</v>
      </c>
      <c r="Q25">
        <v>53.1</v>
      </c>
      <c r="R25">
        <v>46.02</v>
      </c>
      <c r="S25">
        <v>28.32</v>
      </c>
      <c r="T25">
        <v>8.85</v>
      </c>
      <c r="V25">
        <v>0.88</v>
      </c>
    </row>
    <row r="26" spans="1:22" x14ac:dyDescent="0.25">
      <c r="A26" t="s">
        <v>15</v>
      </c>
      <c r="B26" t="s">
        <v>39</v>
      </c>
      <c r="C26" t="s">
        <v>27</v>
      </c>
      <c r="D26" t="s">
        <v>22</v>
      </c>
      <c r="P26">
        <v>117</v>
      </c>
      <c r="Q26">
        <v>76</v>
      </c>
      <c r="R26">
        <v>51</v>
      </c>
      <c r="S26">
        <v>45</v>
      </c>
      <c r="T26">
        <v>23</v>
      </c>
      <c r="U26">
        <v>4</v>
      </c>
      <c r="V26">
        <v>2</v>
      </c>
    </row>
    <row r="27" spans="1:22" x14ac:dyDescent="0.25">
      <c r="A27" t="s">
        <v>15</v>
      </c>
      <c r="B27" t="s">
        <v>39</v>
      </c>
      <c r="C27" t="s">
        <v>27</v>
      </c>
      <c r="D27" t="s">
        <v>23</v>
      </c>
      <c r="P27">
        <v>100</v>
      </c>
      <c r="Q27">
        <v>64.959999999999994</v>
      </c>
      <c r="R27">
        <v>43.59</v>
      </c>
      <c r="S27">
        <v>38.46</v>
      </c>
      <c r="T27">
        <v>19.66</v>
      </c>
      <c r="U27">
        <v>3.42</v>
      </c>
      <c r="V27">
        <v>1.71</v>
      </c>
    </row>
    <row r="28" spans="1:22" x14ac:dyDescent="0.25">
      <c r="A28" t="s">
        <v>16</v>
      </c>
      <c r="B28" t="s">
        <v>39</v>
      </c>
      <c r="C28" t="s">
        <v>27</v>
      </c>
      <c r="D28" t="s">
        <v>22</v>
      </c>
      <c r="Q28">
        <v>128</v>
      </c>
      <c r="R28">
        <v>76</v>
      </c>
      <c r="S28">
        <v>59</v>
      </c>
      <c r="T28">
        <v>51</v>
      </c>
      <c r="U28">
        <v>30</v>
      </c>
      <c r="V28">
        <v>6</v>
      </c>
    </row>
    <row r="29" spans="1:22" x14ac:dyDescent="0.25">
      <c r="A29" t="s">
        <v>16</v>
      </c>
      <c r="B29" t="s">
        <v>39</v>
      </c>
      <c r="C29" t="s">
        <v>27</v>
      </c>
      <c r="D29" t="s">
        <v>23</v>
      </c>
      <c r="Q29">
        <v>100</v>
      </c>
      <c r="R29">
        <v>59.38</v>
      </c>
      <c r="S29">
        <v>46.09</v>
      </c>
      <c r="T29">
        <v>39.840000000000003</v>
      </c>
      <c r="U29">
        <v>23.44</v>
      </c>
      <c r="V29">
        <v>4.6900000000000004</v>
      </c>
    </row>
    <row r="30" spans="1:22" x14ac:dyDescent="0.25">
      <c r="A30" t="s">
        <v>17</v>
      </c>
      <c r="B30" t="s">
        <v>39</v>
      </c>
      <c r="C30" t="s">
        <v>27</v>
      </c>
      <c r="D30" t="s">
        <v>22</v>
      </c>
      <c r="R30">
        <v>104</v>
      </c>
      <c r="S30">
        <v>70</v>
      </c>
      <c r="T30">
        <v>50</v>
      </c>
      <c r="U30">
        <v>43</v>
      </c>
      <c r="V30">
        <v>21</v>
      </c>
    </row>
    <row r="31" spans="1:22" x14ac:dyDescent="0.25">
      <c r="A31" t="s">
        <v>17</v>
      </c>
      <c r="B31" t="s">
        <v>39</v>
      </c>
      <c r="C31" t="s">
        <v>27</v>
      </c>
      <c r="D31" t="s">
        <v>23</v>
      </c>
      <c r="R31">
        <v>100</v>
      </c>
      <c r="S31">
        <v>67.31</v>
      </c>
      <c r="T31">
        <v>48.08</v>
      </c>
      <c r="U31">
        <v>41.35</v>
      </c>
      <c r="V31">
        <v>20.190000000000001</v>
      </c>
    </row>
    <row r="32" spans="1:22" x14ac:dyDescent="0.25">
      <c r="A32" t="s">
        <v>18</v>
      </c>
      <c r="B32" t="s">
        <v>39</v>
      </c>
      <c r="C32" t="s">
        <v>27</v>
      </c>
      <c r="D32" t="s">
        <v>22</v>
      </c>
      <c r="S32">
        <v>114</v>
      </c>
      <c r="T32">
        <v>69</v>
      </c>
      <c r="U32">
        <v>57</v>
      </c>
      <c r="V32">
        <v>47</v>
      </c>
    </row>
    <row r="33" spans="1:22" x14ac:dyDescent="0.25">
      <c r="A33" t="s">
        <v>18</v>
      </c>
      <c r="B33" t="s">
        <v>39</v>
      </c>
      <c r="C33" t="s">
        <v>27</v>
      </c>
      <c r="D33" t="s">
        <v>23</v>
      </c>
      <c r="S33">
        <v>100</v>
      </c>
      <c r="T33">
        <v>60.53</v>
      </c>
      <c r="U33">
        <v>50</v>
      </c>
      <c r="V33">
        <v>41.23</v>
      </c>
    </row>
    <row r="34" spans="1:22" x14ac:dyDescent="0.25">
      <c r="A34" t="s">
        <v>19</v>
      </c>
      <c r="B34" t="s">
        <v>39</v>
      </c>
      <c r="C34" t="s">
        <v>27</v>
      </c>
      <c r="D34" t="s">
        <v>22</v>
      </c>
      <c r="T34">
        <v>104</v>
      </c>
      <c r="U34">
        <v>59</v>
      </c>
      <c r="V34">
        <v>40</v>
      </c>
    </row>
    <row r="35" spans="1:22" x14ac:dyDescent="0.25">
      <c r="A35" t="s">
        <v>19</v>
      </c>
      <c r="B35" t="s">
        <v>39</v>
      </c>
      <c r="C35" t="s">
        <v>27</v>
      </c>
      <c r="D35" t="s">
        <v>23</v>
      </c>
      <c r="T35">
        <v>100</v>
      </c>
      <c r="U35">
        <v>56.73</v>
      </c>
      <c r="V35">
        <v>38.46</v>
      </c>
    </row>
    <row r="36" spans="1:22" x14ac:dyDescent="0.25">
      <c r="A36" t="s">
        <v>20</v>
      </c>
      <c r="B36" t="s">
        <v>39</v>
      </c>
      <c r="C36" t="s">
        <v>27</v>
      </c>
      <c r="D36" t="s">
        <v>22</v>
      </c>
      <c r="U36">
        <v>107</v>
      </c>
      <c r="V36">
        <v>70</v>
      </c>
    </row>
    <row r="37" spans="1:22" x14ac:dyDescent="0.25">
      <c r="A37" t="s">
        <v>20</v>
      </c>
      <c r="B37" t="s">
        <v>39</v>
      </c>
      <c r="C37" t="s">
        <v>27</v>
      </c>
      <c r="D37" t="s">
        <v>23</v>
      </c>
      <c r="U37">
        <v>100</v>
      </c>
      <c r="V37">
        <v>65.42</v>
      </c>
    </row>
    <row r="38" spans="1:22" x14ac:dyDescent="0.25">
      <c r="A38" t="s">
        <v>21</v>
      </c>
      <c r="B38" t="s">
        <v>39</v>
      </c>
      <c r="C38" t="s">
        <v>27</v>
      </c>
      <c r="D38" t="s">
        <v>22</v>
      </c>
      <c r="V38">
        <v>64</v>
      </c>
    </row>
    <row r="39" spans="1:22" x14ac:dyDescent="0.25">
      <c r="A39" t="s">
        <v>21</v>
      </c>
      <c r="B39" t="s">
        <v>39</v>
      </c>
      <c r="C39" t="s">
        <v>27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16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38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39</v>
      </c>
      <c r="C4" t="s">
        <v>29</v>
      </c>
      <c r="D4" t="s">
        <v>22</v>
      </c>
      <c r="E4">
        <v>223</v>
      </c>
      <c r="F4">
        <v>152</v>
      </c>
      <c r="G4">
        <v>119</v>
      </c>
      <c r="H4">
        <v>112</v>
      </c>
      <c r="I4">
        <v>67</v>
      </c>
      <c r="J4">
        <v>21</v>
      </c>
      <c r="K4">
        <v>5</v>
      </c>
      <c r="L4">
        <v>4</v>
      </c>
      <c r="N4">
        <v>2</v>
      </c>
      <c r="O4">
        <v>1</v>
      </c>
      <c r="P4">
        <v>1</v>
      </c>
    </row>
    <row r="5" spans="1:22" x14ac:dyDescent="0.25">
      <c r="A5" t="s">
        <v>4</v>
      </c>
      <c r="B5" t="s">
        <v>39</v>
      </c>
      <c r="C5" t="s">
        <v>29</v>
      </c>
      <c r="D5" t="s">
        <v>23</v>
      </c>
      <c r="E5">
        <v>100</v>
      </c>
      <c r="F5">
        <v>68.16</v>
      </c>
      <c r="G5">
        <v>53.36</v>
      </c>
      <c r="H5">
        <v>50.22</v>
      </c>
      <c r="I5">
        <v>30.04</v>
      </c>
      <c r="J5">
        <v>9.42</v>
      </c>
      <c r="K5">
        <v>2.2400000000000002</v>
      </c>
      <c r="L5">
        <v>1.79</v>
      </c>
      <c r="N5">
        <v>0.9</v>
      </c>
      <c r="O5">
        <v>0.45</v>
      </c>
      <c r="P5">
        <v>0.45</v>
      </c>
    </row>
    <row r="6" spans="1:22" x14ac:dyDescent="0.25">
      <c r="A6" t="s">
        <v>5</v>
      </c>
      <c r="B6" t="s">
        <v>39</v>
      </c>
      <c r="C6" t="s">
        <v>29</v>
      </c>
      <c r="D6" t="s">
        <v>22</v>
      </c>
      <c r="F6">
        <v>246</v>
      </c>
      <c r="G6">
        <v>163</v>
      </c>
      <c r="H6">
        <v>123</v>
      </c>
      <c r="I6">
        <v>103</v>
      </c>
      <c r="J6">
        <v>54</v>
      </c>
      <c r="K6">
        <v>14</v>
      </c>
      <c r="L6">
        <v>7</v>
      </c>
      <c r="M6">
        <v>3</v>
      </c>
      <c r="N6">
        <v>2</v>
      </c>
      <c r="O6">
        <v>2</v>
      </c>
      <c r="P6">
        <v>1</v>
      </c>
      <c r="Q6">
        <v>1</v>
      </c>
      <c r="U6">
        <v>1</v>
      </c>
    </row>
    <row r="7" spans="1:22" x14ac:dyDescent="0.25">
      <c r="A7" t="s">
        <v>5</v>
      </c>
      <c r="B7" t="s">
        <v>39</v>
      </c>
      <c r="C7" t="s">
        <v>29</v>
      </c>
      <c r="D7" t="s">
        <v>23</v>
      </c>
      <c r="F7">
        <v>100</v>
      </c>
      <c r="G7">
        <v>66.260000000000005</v>
      </c>
      <c r="H7">
        <v>50</v>
      </c>
      <c r="I7">
        <v>41.87</v>
      </c>
      <c r="J7">
        <v>21.95</v>
      </c>
      <c r="K7">
        <v>5.69</v>
      </c>
      <c r="L7">
        <v>2.85</v>
      </c>
      <c r="M7">
        <v>1.22</v>
      </c>
      <c r="N7">
        <v>0.81</v>
      </c>
      <c r="O7">
        <v>0.81</v>
      </c>
      <c r="P7">
        <v>0.41</v>
      </c>
      <c r="Q7">
        <v>0.41</v>
      </c>
      <c r="U7">
        <v>0.41</v>
      </c>
    </row>
    <row r="8" spans="1:22" x14ac:dyDescent="0.25">
      <c r="A8" t="s">
        <v>6</v>
      </c>
      <c r="B8" t="s">
        <v>39</v>
      </c>
      <c r="C8" t="s">
        <v>29</v>
      </c>
      <c r="D8" t="s">
        <v>22</v>
      </c>
      <c r="G8">
        <v>251</v>
      </c>
      <c r="H8">
        <v>177</v>
      </c>
      <c r="I8">
        <v>144</v>
      </c>
      <c r="J8">
        <v>126</v>
      </c>
      <c r="K8">
        <v>75</v>
      </c>
      <c r="L8">
        <v>19</v>
      </c>
      <c r="M8">
        <v>8</v>
      </c>
      <c r="N8">
        <v>2</v>
      </c>
      <c r="O8">
        <v>2</v>
      </c>
      <c r="P8">
        <v>1</v>
      </c>
    </row>
    <row r="9" spans="1:22" x14ac:dyDescent="0.25">
      <c r="A9" t="s">
        <v>6</v>
      </c>
      <c r="B9" t="s">
        <v>39</v>
      </c>
      <c r="C9" t="s">
        <v>29</v>
      </c>
      <c r="D9" t="s">
        <v>23</v>
      </c>
      <c r="G9">
        <v>100</v>
      </c>
      <c r="H9">
        <v>70.52</v>
      </c>
      <c r="I9">
        <v>57.37</v>
      </c>
      <c r="J9">
        <v>50.2</v>
      </c>
      <c r="K9">
        <v>29.88</v>
      </c>
      <c r="L9">
        <v>7.57</v>
      </c>
      <c r="M9">
        <v>3.19</v>
      </c>
      <c r="N9">
        <v>0.8</v>
      </c>
      <c r="O9">
        <v>0.8</v>
      </c>
      <c r="P9">
        <v>0.4</v>
      </c>
    </row>
    <row r="10" spans="1:22" x14ac:dyDescent="0.25">
      <c r="A10" t="s">
        <v>7</v>
      </c>
      <c r="B10" t="s">
        <v>39</v>
      </c>
      <c r="C10" t="s">
        <v>29</v>
      </c>
      <c r="D10" t="s">
        <v>22</v>
      </c>
      <c r="H10">
        <v>247</v>
      </c>
      <c r="I10">
        <v>173</v>
      </c>
      <c r="J10">
        <v>140</v>
      </c>
      <c r="K10">
        <v>122</v>
      </c>
      <c r="L10">
        <v>64</v>
      </c>
      <c r="M10">
        <v>16</v>
      </c>
      <c r="N10">
        <v>8</v>
      </c>
      <c r="O10">
        <v>6</v>
      </c>
      <c r="P10">
        <v>4</v>
      </c>
      <c r="Q10">
        <v>3</v>
      </c>
      <c r="R10">
        <v>1</v>
      </c>
      <c r="S10">
        <v>2</v>
      </c>
      <c r="T10">
        <v>1</v>
      </c>
      <c r="U10">
        <v>1</v>
      </c>
      <c r="V10">
        <v>1</v>
      </c>
    </row>
    <row r="11" spans="1:22" x14ac:dyDescent="0.25">
      <c r="A11" t="s">
        <v>7</v>
      </c>
      <c r="B11" t="s">
        <v>39</v>
      </c>
      <c r="C11" t="s">
        <v>29</v>
      </c>
      <c r="D11" t="s">
        <v>23</v>
      </c>
      <c r="H11">
        <v>100</v>
      </c>
      <c r="I11">
        <v>70.040000000000006</v>
      </c>
      <c r="J11">
        <v>56.68</v>
      </c>
      <c r="K11">
        <v>49.39</v>
      </c>
      <c r="L11">
        <v>25.91</v>
      </c>
      <c r="M11">
        <v>6.48</v>
      </c>
      <c r="N11">
        <v>3.24</v>
      </c>
      <c r="O11">
        <v>2.4300000000000002</v>
      </c>
      <c r="P11">
        <v>1.62</v>
      </c>
      <c r="Q11">
        <v>1.21</v>
      </c>
      <c r="R11">
        <v>0.4</v>
      </c>
      <c r="S11">
        <v>0.81</v>
      </c>
      <c r="T11">
        <v>0.4</v>
      </c>
      <c r="U11">
        <v>0.4</v>
      </c>
      <c r="V11">
        <v>0.4</v>
      </c>
    </row>
    <row r="12" spans="1:22" x14ac:dyDescent="0.25">
      <c r="A12" t="s">
        <v>8</v>
      </c>
      <c r="B12" t="s">
        <v>39</v>
      </c>
      <c r="C12" t="s">
        <v>29</v>
      </c>
      <c r="D12" t="s">
        <v>22</v>
      </c>
      <c r="I12">
        <v>267</v>
      </c>
      <c r="J12">
        <v>191</v>
      </c>
      <c r="K12">
        <v>154</v>
      </c>
      <c r="L12">
        <v>137</v>
      </c>
      <c r="M12">
        <v>65</v>
      </c>
      <c r="N12">
        <v>12</v>
      </c>
      <c r="O12">
        <v>8</v>
      </c>
      <c r="P12">
        <v>2</v>
      </c>
      <c r="Q12">
        <v>2</v>
      </c>
      <c r="R12">
        <v>1</v>
      </c>
      <c r="V12">
        <v>2</v>
      </c>
    </row>
    <row r="13" spans="1:22" x14ac:dyDescent="0.25">
      <c r="A13" t="s">
        <v>8</v>
      </c>
      <c r="B13" t="s">
        <v>39</v>
      </c>
      <c r="C13" t="s">
        <v>29</v>
      </c>
      <c r="D13" t="s">
        <v>23</v>
      </c>
      <c r="I13">
        <v>100</v>
      </c>
      <c r="J13">
        <v>71.540000000000006</v>
      </c>
      <c r="K13">
        <v>57.68</v>
      </c>
      <c r="L13">
        <v>51.31</v>
      </c>
      <c r="M13">
        <v>24.34</v>
      </c>
      <c r="N13">
        <v>4.49</v>
      </c>
      <c r="O13">
        <v>3</v>
      </c>
      <c r="P13">
        <v>0.75</v>
      </c>
      <c r="Q13">
        <v>0.75</v>
      </c>
      <c r="R13">
        <v>0.37</v>
      </c>
      <c r="V13">
        <v>0.75</v>
      </c>
    </row>
    <row r="14" spans="1:22" x14ac:dyDescent="0.25">
      <c r="A14" t="s">
        <v>9</v>
      </c>
      <c r="B14" t="s">
        <v>39</v>
      </c>
      <c r="C14" t="s">
        <v>29</v>
      </c>
      <c r="D14" t="s">
        <v>22</v>
      </c>
      <c r="J14">
        <v>245</v>
      </c>
      <c r="K14">
        <v>175</v>
      </c>
      <c r="L14">
        <v>145</v>
      </c>
      <c r="M14">
        <v>133</v>
      </c>
      <c r="N14">
        <v>58</v>
      </c>
      <c r="O14">
        <v>14</v>
      </c>
      <c r="P14">
        <v>4</v>
      </c>
      <c r="Q14">
        <v>3</v>
      </c>
      <c r="R14">
        <v>2</v>
      </c>
      <c r="S14">
        <v>3</v>
      </c>
      <c r="T14">
        <v>1</v>
      </c>
      <c r="U14">
        <v>1</v>
      </c>
      <c r="V14">
        <v>1</v>
      </c>
    </row>
    <row r="15" spans="1:22" x14ac:dyDescent="0.25">
      <c r="A15" t="s">
        <v>9</v>
      </c>
      <c r="B15" t="s">
        <v>39</v>
      </c>
      <c r="C15" t="s">
        <v>29</v>
      </c>
      <c r="D15" t="s">
        <v>23</v>
      </c>
      <c r="J15">
        <v>100</v>
      </c>
      <c r="K15">
        <v>71.430000000000007</v>
      </c>
      <c r="L15">
        <v>59.18</v>
      </c>
      <c r="M15">
        <v>54.29</v>
      </c>
      <c r="N15">
        <v>23.67</v>
      </c>
      <c r="O15">
        <v>5.71</v>
      </c>
      <c r="P15">
        <v>1.63</v>
      </c>
      <c r="Q15">
        <v>1.22</v>
      </c>
      <c r="R15">
        <v>0.82</v>
      </c>
      <c r="S15">
        <v>1.22</v>
      </c>
      <c r="T15">
        <v>0.41</v>
      </c>
      <c r="U15">
        <v>0.41</v>
      </c>
      <c r="V15">
        <v>0.41</v>
      </c>
    </row>
    <row r="16" spans="1:22" x14ac:dyDescent="0.25">
      <c r="A16" t="s">
        <v>10</v>
      </c>
      <c r="B16" t="s">
        <v>39</v>
      </c>
      <c r="C16" t="s">
        <v>29</v>
      </c>
      <c r="D16" t="s">
        <v>22</v>
      </c>
      <c r="K16">
        <v>329</v>
      </c>
      <c r="L16">
        <v>221</v>
      </c>
      <c r="M16">
        <v>175</v>
      </c>
      <c r="N16">
        <v>162</v>
      </c>
      <c r="O16">
        <v>76</v>
      </c>
      <c r="P16">
        <v>27</v>
      </c>
      <c r="Q16">
        <v>10</v>
      </c>
      <c r="R16">
        <v>6</v>
      </c>
      <c r="S16">
        <v>3</v>
      </c>
      <c r="T16">
        <v>4</v>
      </c>
      <c r="U16">
        <v>1</v>
      </c>
      <c r="V16">
        <v>1</v>
      </c>
    </row>
    <row r="17" spans="1:22" x14ac:dyDescent="0.25">
      <c r="A17" t="s">
        <v>10</v>
      </c>
      <c r="B17" t="s">
        <v>39</v>
      </c>
      <c r="C17" t="s">
        <v>29</v>
      </c>
      <c r="D17" t="s">
        <v>23</v>
      </c>
      <c r="K17">
        <v>100</v>
      </c>
      <c r="L17">
        <v>67.17</v>
      </c>
      <c r="M17">
        <v>53.19</v>
      </c>
      <c r="N17">
        <v>49.24</v>
      </c>
      <c r="O17">
        <v>23.1</v>
      </c>
      <c r="P17">
        <v>8.2100000000000009</v>
      </c>
      <c r="Q17">
        <v>3.04</v>
      </c>
      <c r="R17">
        <v>1.82</v>
      </c>
      <c r="S17">
        <v>0.91</v>
      </c>
      <c r="T17">
        <v>1.22</v>
      </c>
      <c r="U17">
        <v>0.3</v>
      </c>
      <c r="V17">
        <v>0.3</v>
      </c>
    </row>
    <row r="18" spans="1:22" x14ac:dyDescent="0.25">
      <c r="A18" t="s">
        <v>11</v>
      </c>
      <c r="B18" t="s">
        <v>39</v>
      </c>
      <c r="C18" t="s">
        <v>29</v>
      </c>
      <c r="D18" t="s">
        <v>22</v>
      </c>
      <c r="L18">
        <v>328</v>
      </c>
      <c r="M18">
        <v>234</v>
      </c>
      <c r="N18">
        <v>185</v>
      </c>
      <c r="O18">
        <v>170</v>
      </c>
      <c r="P18">
        <v>86</v>
      </c>
      <c r="Q18">
        <v>33</v>
      </c>
      <c r="R18">
        <v>12</v>
      </c>
      <c r="S18">
        <v>6</v>
      </c>
      <c r="T18">
        <v>1</v>
      </c>
    </row>
    <row r="19" spans="1:22" x14ac:dyDescent="0.25">
      <c r="A19" t="s">
        <v>11</v>
      </c>
      <c r="B19" t="s">
        <v>39</v>
      </c>
      <c r="C19" t="s">
        <v>29</v>
      </c>
      <c r="D19" t="s">
        <v>23</v>
      </c>
      <c r="L19">
        <v>100</v>
      </c>
      <c r="M19">
        <v>71.34</v>
      </c>
      <c r="N19">
        <v>56.4</v>
      </c>
      <c r="O19">
        <v>51.83</v>
      </c>
      <c r="P19">
        <v>26.22</v>
      </c>
      <c r="Q19">
        <v>10.06</v>
      </c>
      <c r="R19">
        <v>3.66</v>
      </c>
      <c r="S19">
        <v>1.83</v>
      </c>
      <c r="T19">
        <v>0.3</v>
      </c>
    </row>
    <row r="20" spans="1:22" x14ac:dyDescent="0.25">
      <c r="A20" t="s">
        <v>12</v>
      </c>
      <c r="B20" t="s">
        <v>39</v>
      </c>
      <c r="C20" t="s">
        <v>29</v>
      </c>
      <c r="D20" t="s">
        <v>22</v>
      </c>
      <c r="M20">
        <v>204</v>
      </c>
      <c r="N20">
        <v>133</v>
      </c>
      <c r="O20">
        <v>106</v>
      </c>
      <c r="P20">
        <v>92</v>
      </c>
      <c r="Q20">
        <v>48</v>
      </c>
      <c r="R20">
        <v>22</v>
      </c>
      <c r="S20">
        <v>5</v>
      </c>
      <c r="T20">
        <v>6</v>
      </c>
      <c r="U20">
        <v>3</v>
      </c>
      <c r="V20">
        <v>2</v>
      </c>
    </row>
    <row r="21" spans="1:22" x14ac:dyDescent="0.25">
      <c r="A21" t="s">
        <v>12</v>
      </c>
      <c r="B21" t="s">
        <v>39</v>
      </c>
      <c r="C21" t="s">
        <v>29</v>
      </c>
      <c r="D21" t="s">
        <v>23</v>
      </c>
      <c r="M21">
        <v>100</v>
      </c>
      <c r="N21">
        <v>65.2</v>
      </c>
      <c r="O21">
        <v>51.96</v>
      </c>
      <c r="P21">
        <v>45.1</v>
      </c>
      <c r="Q21">
        <v>23.53</v>
      </c>
      <c r="R21">
        <v>10.78</v>
      </c>
      <c r="S21">
        <v>2.4500000000000002</v>
      </c>
      <c r="T21">
        <v>2.94</v>
      </c>
      <c r="U21">
        <v>1.47</v>
      </c>
      <c r="V21">
        <v>0.98</v>
      </c>
    </row>
    <row r="22" spans="1:22" x14ac:dyDescent="0.25">
      <c r="A22" t="s">
        <v>13</v>
      </c>
      <c r="B22" t="s">
        <v>39</v>
      </c>
      <c r="C22" t="s">
        <v>29</v>
      </c>
      <c r="D22" t="s">
        <v>22</v>
      </c>
      <c r="N22">
        <v>226</v>
      </c>
      <c r="O22">
        <v>162</v>
      </c>
      <c r="P22">
        <v>130</v>
      </c>
      <c r="Q22">
        <v>115</v>
      </c>
      <c r="R22">
        <v>42</v>
      </c>
      <c r="S22">
        <v>9</v>
      </c>
      <c r="T22">
        <v>4</v>
      </c>
      <c r="U22">
        <v>1</v>
      </c>
    </row>
    <row r="23" spans="1:22" x14ac:dyDescent="0.25">
      <c r="A23" t="s">
        <v>13</v>
      </c>
      <c r="B23" t="s">
        <v>39</v>
      </c>
      <c r="C23" t="s">
        <v>29</v>
      </c>
      <c r="D23" t="s">
        <v>23</v>
      </c>
      <c r="N23">
        <v>100</v>
      </c>
      <c r="O23">
        <v>71.680000000000007</v>
      </c>
      <c r="P23">
        <v>57.52</v>
      </c>
      <c r="Q23">
        <v>50.88</v>
      </c>
      <c r="R23">
        <v>18.579999999999998</v>
      </c>
      <c r="S23">
        <v>3.98</v>
      </c>
      <c r="T23">
        <v>1.77</v>
      </c>
      <c r="U23">
        <v>0.44</v>
      </c>
    </row>
    <row r="24" spans="1:22" x14ac:dyDescent="0.25">
      <c r="A24" t="s">
        <v>14</v>
      </c>
      <c r="B24" t="s">
        <v>39</v>
      </c>
      <c r="C24" t="s">
        <v>29</v>
      </c>
      <c r="D24" t="s">
        <v>22</v>
      </c>
      <c r="O24">
        <v>200</v>
      </c>
      <c r="P24">
        <v>139</v>
      </c>
      <c r="Q24">
        <v>119</v>
      </c>
      <c r="R24">
        <v>103</v>
      </c>
      <c r="S24">
        <v>43</v>
      </c>
      <c r="T24">
        <v>22</v>
      </c>
      <c r="U24">
        <v>8</v>
      </c>
      <c r="V24">
        <v>3</v>
      </c>
    </row>
    <row r="25" spans="1:22" x14ac:dyDescent="0.25">
      <c r="A25" t="s">
        <v>14</v>
      </c>
      <c r="B25" t="s">
        <v>39</v>
      </c>
      <c r="C25" t="s">
        <v>29</v>
      </c>
      <c r="D25" t="s">
        <v>23</v>
      </c>
      <c r="O25">
        <v>100</v>
      </c>
      <c r="P25">
        <v>69.5</v>
      </c>
      <c r="Q25">
        <v>59.5</v>
      </c>
      <c r="R25">
        <v>51.5</v>
      </c>
      <c r="S25">
        <v>21.5</v>
      </c>
      <c r="T25">
        <v>11</v>
      </c>
      <c r="U25">
        <v>4</v>
      </c>
      <c r="V25">
        <v>1.5</v>
      </c>
    </row>
    <row r="26" spans="1:22" x14ac:dyDescent="0.25">
      <c r="A26" t="s">
        <v>15</v>
      </c>
      <c r="B26" t="s">
        <v>39</v>
      </c>
      <c r="C26" t="s">
        <v>29</v>
      </c>
      <c r="D26" t="s">
        <v>22</v>
      </c>
      <c r="P26">
        <v>252</v>
      </c>
      <c r="Q26">
        <v>188</v>
      </c>
      <c r="R26">
        <v>155</v>
      </c>
      <c r="S26">
        <v>137</v>
      </c>
      <c r="T26">
        <v>73</v>
      </c>
      <c r="U26">
        <v>20</v>
      </c>
      <c r="V26">
        <v>6</v>
      </c>
    </row>
    <row r="27" spans="1:22" x14ac:dyDescent="0.25">
      <c r="A27" t="s">
        <v>15</v>
      </c>
      <c r="B27" t="s">
        <v>39</v>
      </c>
      <c r="C27" t="s">
        <v>29</v>
      </c>
      <c r="D27" t="s">
        <v>23</v>
      </c>
      <c r="P27">
        <v>100</v>
      </c>
      <c r="Q27">
        <v>74.599999999999994</v>
      </c>
      <c r="R27">
        <v>61.51</v>
      </c>
      <c r="S27">
        <v>54.37</v>
      </c>
      <c r="T27">
        <v>28.97</v>
      </c>
      <c r="U27">
        <v>7.94</v>
      </c>
      <c r="V27">
        <v>2.38</v>
      </c>
    </row>
    <row r="28" spans="1:22" x14ac:dyDescent="0.25">
      <c r="A28" t="s">
        <v>16</v>
      </c>
      <c r="B28" t="s">
        <v>39</v>
      </c>
      <c r="C28" t="s">
        <v>29</v>
      </c>
      <c r="D28" t="s">
        <v>22</v>
      </c>
      <c r="Q28">
        <v>304</v>
      </c>
      <c r="R28">
        <v>219</v>
      </c>
      <c r="S28">
        <v>164</v>
      </c>
      <c r="T28">
        <v>154</v>
      </c>
      <c r="U28">
        <v>65</v>
      </c>
      <c r="V28">
        <v>26</v>
      </c>
    </row>
    <row r="29" spans="1:22" x14ac:dyDescent="0.25">
      <c r="A29" t="s">
        <v>16</v>
      </c>
      <c r="B29" t="s">
        <v>39</v>
      </c>
      <c r="C29" t="s">
        <v>29</v>
      </c>
      <c r="D29" t="s">
        <v>23</v>
      </c>
      <c r="Q29">
        <v>100</v>
      </c>
      <c r="R29">
        <v>72.040000000000006</v>
      </c>
      <c r="S29">
        <v>53.95</v>
      </c>
      <c r="T29">
        <v>50.66</v>
      </c>
      <c r="U29">
        <v>21.38</v>
      </c>
      <c r="V29">
        <v>8.5500000000000007</v>
      </c>
    </row>
    <row r="30" spans="1:22" x14ac:dyDescent="0.25">
      <c r="A30" t="s">
        <v>17</v>
      </c>
      <c r="B30" t="s">
        <v>39</v>
      </c>
      <c r="C30" t="s">
        <v>29</v>
      </c>
      <c r="D30" t="s">
        <v>22</v>
      </c>
      <c r="R30">
        <v>222</v>
      </c>
      <c r="S30">
        <v>144</v>
      </c>
      <c r="T30">
        <v>116</v>
      </c>
      <c r="U30">
        <v>92</v>
      </c>
      <c r="V30">
        <v>36</v>
      </c>
    </row>
    <row r="31" spans="1:22" x14ac:dyDescent="0.25">
      <c r="A31" t="s">
        <v>17</v>
      </c>
      <c r="B31" t="s">
        <v>39</v>
      </c>
      <c r="C31" t="s">
        <v>29</v>
      </c>
      <c r="D31" t="s">
        <v>23</v>
      </c>
      <c r="R31">
        <v>100</v>
      </c>
      <c r="S31">
        <v>64.86</v>
      </c>
      <c r="T31">
        <v>52.25</v>
      </c>
      <c r="U31">
        <v>41.44</v>
      </c>
      <c r="V31">
        <v>16.22</v>
      </c>
    </row>
    <row r="32" spans="1:22" x14ac:dyDescent="0.25">
      <c r="A32" t="s">
        <v>18</v>
      </c>
      <c r="B32" t="s">
        <v>39</v>
      </c>
      <c r="C32" t="s">
        <v>29</v>
      </c>
      <c r="D32" t="s">
        <v>22</v>
      </c>
      <c r="S32">
        <v>228</v>
      </c>
      <c r="T32">
        <v>174</v>
      </c>
      <c r="U32">
        <v>145</v>
      </c>
      <c r="V32">
        <v>124</v>
      </c>
    </row>
    <row r="33" spans="1:22" x14ac:dyDescent="0.25">
      <c r="A33" t="s">
        <v>18</v>
      </c>
      <c r="B33" t="s">
        <v>39</v>
      </c>
      <c r="C33" t="s">
        <v>29</v>
      </c>
      <c r="D33" t="s">
        <v>23</v>
      </c>
      <c r="S33">
        <v>100</v>
      </c>
      <c r="T33">
        <v>76.319999999999993</v>
      </c>
      <c r="U33">
        <v>63.6</v>
      </c>
      <c r="V33">
        <v>54.39</v>
      </c>
    </row>
    <row r="34" spans="1:22" x14ac:dyDescent="0.25">
      <c r="A34" t="s">
        <v>19</v>
      </c>
      <c r="B34" t="s">
        <v>39</v>
      </c>
      <c r="C34" t="s">
        <v>29</v>
      </c>
      <c r="D34" t="s">
        <v>22</v>
      </c>
      <c r="T34">
        <v>244</v>
      </c>
      <c r="U34">
        <v>175</v>
      </c>
      <c r="V34">
        <v>137</v>
      </c>
    </row>
    <row r="35" spans="1:22" x14ac:dyDescent="0.25">
      <c r="A35" t="s">
        <v>19</v>
      </c>
      <c r="B35" t="s">
        <v>39</v>
      </c>
      <c r="C35" t="s">
        <v>29</v>
      </c>
      <c r="D35" t="s">
        <v>23</v>
      </c>
      <c r="T35">
        <v>100</v>
      </c>
      <c r="U35">
        <v>71.72</v>
      </c>
      <c r="V35">
        <v>56.15</v>
      </c>
    </row>
    <row r="36" spans="1:22" x14ac:dyDescent="0.25">
      <c r="A36" t="s">
        <v>20</v>
      </c>
      <c r="B36" t="s">
        <v>39</v>
      </c>
      <c r="C36" t="s">
        <v>29</v>
      </c>
      <c r="D36" t="s">
        <v>22</v>
      </c>
      <c r="U36">
        <v>205</v>
      </c>
      <c r="V36">
        <v>134</v>
      </c>
    </row>
    <row r="37" spans="1:22" x14ac:dyDescent="0.25">
      <c r="A37" t="s">
        <v>20</v>
      </c>
      <c r="B37" t="s">
        <v>39</v>
      </c>
      <c r="C37" t="s">
        <v>29</v>
      </c>
      <c r="D37" t="s">
        <v>23</v>
      </c>
      <c r="U37">
        <v>100</v>
      </c>
      <c r="V37">
        <v>65.37</v>
      </c>
    </row>
    <row r="38" spans="1:22" x14ac:dyDescent="0.25">
      <c r="A38" t="s">
        <v>21</v>
      </c>
      <c r="B38" t="s">
        <v>39</v>
      </c>
      <c r="C38" t="s">
        <v>29</v>
      </c>
      <c r="D38" t="s">
        <v>22</v>
      </c>
      <c r="V38">
        <v>167</v>
      </c>
    </row>
    <row r="39" spans="1:22" x14ac:dyDescent="0.25">
      <c r="A39" t="s">
        <v>21</v>
      </c>
      <c r="B39" t="s">
        <v>39</v>
      </c>
      <c r="C39" t="s">
        <v>29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V39"/>
  <sheetViews>
    <sheetView workbookViewId="0"/>
  </sheetViews>
  <sheetFormatPr defaultColWidth="11.42578125" defaultRowHeight="15" x14ac:dyDescent="0.25"/>
  <cols>
    <col min="1" max="1" width="40.7109375" customWidth="1"/>
    <col min="2" max="2" width="14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77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41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41</v>
      </c>
      <c r="C4" t="s">
        <v>27</v>
      </c>
      <c r="D4" t="s">
        <v>22</v>
      </c>
      <c r="E4">
        <v>144</v>
      </c>
      <c r="F4">
        <v>91</v>
      </c>
      <c r="G4">
        <v>66</v>
      </c>
      <c r="H4">
        <v>58</v>
      </c>
      <c r="I4">
        <v>41</v>
      </c>
      <c r="J4">
        <v>19</v>
      </c>
      <c r="K4">
        <v>9</v>
      </c>
      <c r="L4">
        <v>6</v>
      </c>
      <c r="M4">
        <v>3</v>
      </c>
      <c r="N4">
        <v>2</v>
      </c>
      <c r="O4">
        <v>1</v>
      </c>
      <c r="P4">
        <v>1</v>
      </c>
      <c r="Q4">
        <v>1</v>
      </c>
      <c r="R4">
        <v>1</v>
      </c>
      <c r="S4">
        <v>3</v>
      </c>
      <c r="T4">
        <v>1</v>
      </c>
    </row>
    <row r="5" spans="1:22" x14ac:dyDescent="0.25">
      <c r="A5" t="s">
        <v>4</v>
      </c>
      <c r="B5" t="s">
        <v>41</v>
      </c>
      <c r="C5" t="s">
        <v>27</v>
      </c>
      <c r="D5" t="s">
        <v>23</v>
      </c>
      <c r="E5">
        <v>100</v>
      </c>
      <c r="F5">
        <v>63.19</v>
      </c>
      <c r="G5">
        <v>45.83</v>
      </c>
      <c r="H5">
        <v>40.28</v>
      </c>
      <c r="I5">
        <v>28.47</v>
      </c>
      <c r="J5">
        <v>13.19</v>
      </c>
      <c r="K5">
        <v>6.25</v>
      </c>
      <c r="L5">
        <v>4.17</v>
      </c>
      <c r="M5">
        <v>2.08</v>
      </c>
      <c r="N5">
        <v>1.39</v>
      </c>
      <c r="O5">
        <v>0.69</v>
      </c>
      <c r="P5">
        <v>0.69</v>
      </c>
      <c r="Q5">
        <v>0.69</v>
      </c>
      <c r="R5">
        <v>0.69</v>
      </c>
      <c r="S5">
        <v>2.08</v>
      </c>
      <c r="T5">
        <v>0.69</v>
      </c>
    </row>
    <row r="6" spans="1:22" x14ac:dyDescent="0.25">
      <c r="A6" t="s">
        <v>5</v>
      </c>
      <c r="B6" t="s">
        <v>41</v>
      </c>
      <c r="C6" t="s">
        <v>27</v>
      </c>
      <c r="D6" t="s">
        <v>22</v>
      </c>
      <c r="F6">
        <v>134</v>
      </c>
      <c r="G6">
        <v>104</v>
      </c>
      <c r="H6">
        <v>88</v>
      </c>
      <c r="I6">
        <v>79</v>
      </c>
      <c r="J6">
        <v>62</v>
      </c>
      <c r="K6">
        <v>24</v>
      </c>
      <c r="L6">
        <v>13</v>
      </c>
      <c r="M6">
        <v>5</v>
      </c>
      <c r="N6">
        <v>3</v>
      </c>
      <c r="O6">
        <v>1</v>
      </c>
      <c r="P6">
        <v>1</v>
      </c>
      <c r="Q6">
        <v>1</v>
      </c>
      <c r="R6">
        <v>1</v>
      </c>
      <c r="S6">
        <v>1</v>
      </c>
      <c r="T6">
        <v>2</v>
      </c>
      <c r="U6">
        <v>1</v>
      </c>
    </row>
    <row r="7" spans="1:22" x14ac:dyDescent="0.25">
      <c r="A7" t="s">
        <v>5</v>
      </c>
      <c r="B7" t="s">
        <v>41</v>
      </c>
      <c r="C7" t="s">
        <v>27</v>
      </c>
      <c r="D7" t="s">
        <v>23</v>
      </c>
      <c r="F7">
        <v>100</v>
      </c>
      <c r="G7">
        <v>77.61</v>
      </c>
      <c r="H7">
        <v>65.67</v>
      </c>
      <c r="I7">
        <v>58.96</v>
      </c>
      <c r="J7">
        <v>46.27</v>
      </c>
      <c r="K7">
        <v>17.91</v>
      </c>
      <c r="L7">
        <v>9.6999999999999993</v>
      </c>
      <c r="M7">
        <v>3.73</v>
      </c>
      <c r="N7">
        <v>2.2400000000000002</v>
      </c>
      <c r="O7">
        <v>0.75</v>
      </c>
      <c r="P7">
        <v>0.75</v>
      </c>
      <c r="Q7">
        <v>0.75</v>
      </c>
      <c r="R7">
        <v>0.75</v>
      </c>
      <c r="S7">
        <v>0.75</v>
      </c>
      <c r="T7">
        <v>1.49</v>
      </c>
      <c r="U7">
        <v>0.75</v>
      </c>
    </row>
    <row r="8" spans="1:22" x14ac:dyDescent="0.25">
      <c r="A8" t="s">
        <v>6</v>
      </c>
      <c r="B8" t="s">
        <v>41</v>
      </c>
      <c r="C8" t="s">
        <v>27</v>
      </c>
      <c r="D8" t="s">
        <v>22</v>
      </c>
      <c r="G8">
        <v>93</v>
      </c>
      <c r="H8">
        <v>74</v>
      </c>
      <c r="I8">
        <v>59</v>
      </c>
      <c r="J8">
        <v>52</v>
      </c>
      <c r="K8">
        <v>39</v>
      </c>
      <c r="L8">
        <v>11</v>
      </c>
      <c r="M8">
        <v>4</v>
      </c>
      <c r="N8">
        <v>3</v>
      </c>
      <c r="O8">
        <v>1</v>
      </c>
      <c r="P8">
        <v>1</v>
      </c>
      <c r="Q8">
        <v>1</v>
      </c>
    </row>
    <row r="9" spans="1:22" x14ac:dyDescent="0.25">
      <c r="A9" t="s">
        <v>6</v>
      </c>
      <c r="B9" t="s">
        <v>41</v>
      </c>
      <c r="C9" t="s">
        <v>27</v>
      </c>
      <c r="D9" t="s">
        <v>23</v>
      </c>
      <c r="G9">
        <v>100</v>
      </c>
      <c r="H9">
        <v>79.569999999999993</v>
      </c>
      <c r="I9">
        <v>63.44</v>
      </c>
      <c r="J9">
        <v>55.91</v>
      </c>
      <c r="K9">
        <v>41.94</v>
      </c>
      <c r="L9">
        <v>11.83</v>
      </c>
      <c r="M9">
        <v>4.3</v>
      </c>
      <c r="N9">
        <v>3.23</v>
      </c>
      <c r="O9">
        <v>1.08</v>
      </c>
      <c r="P9">
        <v>1.08</v>
      </c>
      <c r="Q9">
        <v>1.08</v>
      </c>
    </row>
    <row r="10" spans="1:22" x14ac:dyDescent="0.25">
      <c r="A10" t="s">
        <v>7</v>
      </c>
      <c r="B10" t="s">
        <v>41</v>
      </c>
      <c r="C10" t="s">
        <v>27</v>
      </c>
      <c r="D10" t="s">
        <v>22</v>
      </c>
      <c r="H10">
        <v>159</v>
      </c>
      <c r="I10">
        <v>112</v>
      </c>
      <c r="J10">
        <v>96</v>
      </c>
      <c r="K10">
        <v>81</v>
      </c>
      <c r="L10">
        <v>61</v>
      </c>
      <c r="M10">
        <v>27</v>
      </c>
      <c r="N10">
        <v>11</v>
      </c>
      <c r="O10">
        <v>5</v>
      </c>
      <c r="P10">
        <v>3</v>
      </c>
      <c r="Q10">
        <v>3</v>
      </c>
      <c r="R10">
        <v>1</v>
      </c>
      <c r="S10">
        <v>1</v>
      </c>
    </row>
    <row r="11" spans="1:22" x14ac:dyDescent="0.25">
      <c r="A11" t="s">
        <v>7</v>
      </c>
      <c r="B11" t="s">
        <v>41</v>
      </c>
      <c r="C11" t="s">
        <v>27</v>
      </c>
      <c r="D11" t="s">
        <v>23</v>
      </c>
      <c r="H11">
        <v>100</v>
      </c>
      <c r="I11">
        <v>70.44</v>
      </c>
      <c r="J11">
        <v>60.38</v>
      </c>
      <c r="K11">
        <v>50.94</v>
      </c>
      <c r="L11">
        <v>38.36</v>
      </c>
      <c r="M11">
        <v>16.98</v>
      </c>
      <c r="N11">
        <v>6.92</v>
      </c>
      <c r="O11">
        <v>3.14</v>
      </c>
      <c r="P11">
        <v>1.89</v>
      </c>
      <c r="Q11">
        <v>1.89</v>
      </c>
      <c r="R11">
        <v>0.63</v>
      </c>
      <c r="S11">
        <v>0.63</v>
      </c>
    </row>
    <row r="12" spans="1:22" x14ac:dyDescent="0.25">
      <c r="A12" t="s">
        <v>8</v>
      </c>
      <c r="B12" t="s">
        <v>41</v>
      </c>
      <c r="C12" t="s">
        <v>27</v>
      </c>
      <c r="D12" t="s">
        <v>22</v>
      </c>
      <c r="I12">
        <v>145</v>
      </c>
      <c r="J12">
        <v>113</v>
      </c>
      <c r="K12">
        <v>98</v>
      </c>
      <c r="L12">
        <v>86</v>
      </c>
      <c r="M12">
        <v>61</v>
      </c>
      <c r="N12">
        <v>18</v>
      </c>
      <c r="O12">
        <v>9</v>
      </c>
      <c r="P12">
        <v>4</v>
      </c>
      <c r="Q12">
        <v>3</v>
      </c>
      <c r="R12">
        <v>2</v>
      </c>
      <c r="S12">
        <v>2</v>
      </c>
      <c r="T12">
        <v>2</v>
      </c>
      <c r="U12">
        <v>1</v>
      </c>
    </row>
    <row r="13" spans="1:22" x14ac:dyDescent="0.25">
      <c r="A13" t="s">
        <v>8</v>
      </c>
      <c r="B13" t="s">
        <v>41</v>
      </c>
      <c r="C13" t="s">
        <v>27</v>
      </c>
      <c r="D13" t="s">
        <v>23</v>
      </c>
      <c r="I13">
        <v>100</v>
      </c>
      <c r="J13">
        <v>77.930000000000007</v>
      </c>
      <c r="K13">
        <v>67.59</v>
      </c>
      <c r="L13">
        <v>59.31</v>
      </c>
      <c r="M13">
        <v>42.07</v>
      </c>
      <c r="N13">
        <v>12.41</v>
      </c>
      <c r="O13">
        <v>6.21</v>
      </c>
      <c r="P13">
        <v>2.76</v>
      </c>
      <c r="Q13">
        <v>2.0699999999999998</v>
      </c>
      <c r="R13">
        <v>1.38</v>
      </c>
      <c r="S13">
        <v>1.38</v>
      </c>
      <c r="T13">
        <v>1.38</v>
      </c>
      <c r="U13">
        <v>0.69</v>
      </c>
    </row>
    <row r="14" spans="1:22" x14ac:dyDescent="0.25">
      <c r="A14" t="s">
        <v>9</v>
      </c>
      <c r="B14" t="s">
        <v>41</v>
      </c>
      <c r="C14" t="s">
        <v>27</v>
      </c>
      <c r="D14" t="s">
        <v>22</v>
      </c>
      <c r="J14">
        <v>177</v>
      </c>
      <c r="K14">
        <v>120</v>
      </c>
      <c r="L14">
        <v>93</v>
      </c>
      <c r="M14">
        <v>78</v>
      </c>
      <c r="N14">
        <v>59</v>
      </c>
      <c r="O14">
        <v>22</v>
      </c>
      <c r="P14">
        <v>8</v>
      </c>
      <c r="Q14">
        <v>6</v>
      </c>
      <c r="R14">
        <v>1</v>
      </c>
      <c r="S14">
        <v>1</v>
      </c>
      <c r="T14">
        <v>1</v>
      </c>
    </row>
    <row r="15" spans="1:22" x14ac:dyDescent="0.25">
      <c r="A15" t="s">
        <v>9</v>
      </c>
      <c r="B15" t="s">
        <v>41</v>
      </c>
      <c r="C15" t="s">
        <v>27</v>
      </c>
      <c r="D15" t="s">
        <v>23</v>
      </c>
      <c r="J15">
        <v>100</v>
      </c>
      <c r="K15">
        <v>67.8</v>
      </c>
      <c r="L15">
        <v>52.54</v>
      </c>
      <c r="M15">
        <v>44.07</v>
      </c>
      <c r="N15">
        <v>33.33</v>
      </c>
      <c r="O15">
        <v>12.43</v>
      </c>
      <c r="P15">
        <v>4.5199999999999996</v>
      </c>
      <c r="Q15">
        <v>3.39</v>
      </c>
      <c r="R15">
        <v>0.56000000000000005</v>
      </c>
      <c r="S15">
        <v>0.56000000000000005</v>
      </c>
      <c r="T15">
        <v>0.56000000000000005</v>
      </c>
    </row>
    <row r="16" spans="1:22" x14ac:dyDescent="0.25">
      <c r="A16" t="s">
        <v>10</v>
      </c>
      <c r="B16" t="s">
        <v>41</v>
      </c>
      <c r="C16" t="s">
        <v>27</v>
      </c>
      <c r="D16" t="s">
        <v>22</v>
      </c>
      <c r="K16">
        <v>198</v>
      </c>
      <c r="L16">
        <v>132</v>
      </c>
      <c r="M16">
        <v>101</v>
      </c>
      <c r="N16">
        <v>91</v>
      </c>
      <c r="O16">
        <v>64</v>
      </c>
      <c r="P16">
        <v>18</v>
      </c>
      <c r="Q16">
        <v>5</v>
      </c>
      <c r="R16">
        <v>5</v>
      </c>
      <c r="S16">
        <v>1</v>
      </c>
    </row>
    <row r="17" spans="1:22" x14ac:dyDescent="0.25">
      <c r="A17" t="s">
        <v>10</v>
      </c>
      <c r="B17" t="s">
        <v>41</v>
      </c>
      <c r="C17" t="s">
        <v>27</v>
      </c>
      <c r="D17" t="s">
        <v>23</v>
      </c>
      <c r="K17">
        <v>100</v>
      </c>
      <c r="L17">
        <v>66.67</v>
      </c>
      <c r="M17">
        <v>51.01</v>
      </c>
      <c r="N17">
        <v>45.96</v>
      </c>
      <c r="O17">
        <v>32.32</v>
      </c>
      <c r="P17">
        <v>9.09</v>
      </c>
      <c r="Q17">
        <v>2.5299999999999998</v>
      </c>
      <c r="R17">
        <v>2.5299999999999998</v>
      </c>
      <c r="S17">
        <v>0.51</v>
      </c>
    </row>
    <row r="18" spans="1:22" x14ac:dyDescent="0.25">
      <c r="A18" t="s">
        <v>11</v>
      </c>
      <c r="B18" t="s">
        <v>41</v>
      </c>
      <c r="C18" t="s">
        <v>27</v>
      </c>
      <c r="D18" t="s">
        <v>22</v>
      </c>
      <c r="L18">
        <v>196</v>
      </c>
      <c r="M18">
        <v>128</v>
      </c>
      <c r="N18">
        <v>103</v>
      </c>
      <c r="O18">
        <v>94</v>
      </c>
      <c r="P18">
        <v>55</v>
      </c>
      <c r="Q18">
        <v>26</v>
      </c>
      <c r="R18">
        <v>11</v>
      </c>
      <c r="S18">
        <v>4</v>
      </c>
    </row>
    <row r="19" spans="1:22" x14ac:dyDescent="0.25">
      <c r="A19" t="s">
        <v>11</v>
      </c>
      <c r="B19" t="s">
        <v>41</v>
      </c>
      <c r="C19" t="s">
        <v>27</v>
      </c>
      <c r="D19" t="s">
        <v>23</v>
      </c>
      <c r="L19">
        <v>100</v>
      </c>
      <c r="M19">
        <v>65.31</v>
      </c>
      <c r="N19">
        <v>52.55</v>
      </c>
      <c r="O19">
        <v>47.96</v>
      </c>
      <c r="P19">
        <v>28.06</v>
      </c>
      <c r="Q19">
        <v>13.27</v>
      </c>
      <c r="R19">
        <v>5.61</v>
      </c>
      <c r="S19">
        <v>2.04</v>
      </c>
    </row>
    <row r="20" spans="1:22" x14ac:dyDescent="0.25">
      <c r="A20" t="s">
        <v>12</v>
      </c>
      <c r="B20" t="s">
        <v>41</v>
      </c>
      <c r="C20" t="s">
        <v>27</v>
      </c>
      <c r="D20" t="s">
        <v>22</v>
      </c>
      <c r="M20">
        <v>205</v>
      </c>
      <c r="N20">
        <v>143</v>
      </c>
      <c r="O20">
        <v>104</v>
      </c>
      <c r="P20">
        <v>90</v>
      </c>
      <c r="Q20">
        <v>59</v>
      </c>
      <c r="R20">
        <v>23</v>
      </c>
      <c r="S20">
        <v>7</v>
      </c>
      <c r="T20">
        <v>4</v>
      </c>
      <c r="U20">
        <v>3</v>
      </c>
      <c r="V20">
        <v>2</v>
      </c>
    </row>
    <row r="21" spans="1:22" x14ac:dyDescent="0.25">
      <c r="A21" t="s">
        <v>12</v>
      </c>
      <c r="B21" t="s">
        <v>41</v>
      </c>
      <c r="C21" t="s">
        <v>27</v>
      </c>
      <c r="D21" t="s">
        <v>23</v>
      </c>
      <c r="M21">
        <v>100</v>
      </c>
      <c r="N21">
        <v>69.760000000000005</v>
      </c>
      <c r="O21">
        <v>50.73</v>
      </c>
      <c r="P21">
        <v>43.9</v>
      </c>
      <c r="Q21">
        <v>28.78</v>
      </c>
      <c r="R21">
        <v>11.22</v>
      </c>
      <c r="S21">
        <v>3.41</v>
      </c>
      <c r="T21">
        <v>1.95</v>
      </c>
      <c r="U21">
        <v>1.46</v>
      </c>
      <c r="V21">
        <v>0.98</v>
      </c>
    </row>
    <row r="22" spans="1:22" x14ac:dyDescent="0.25">
      <c r="A22" t="s">
        <v>13</v>
      </c>
      <c r="B22" t="s">
        <v>41</v>
      </c>
      <c r="C22" t="s">
        <v>27</v>
      </c>
      <c r="D22" t="s">
        <v>22</v>
      </c>
      <c r="N22">
        <v>148</v>
      </c>
      <c r="O22">
        <v>98</v>
      </c>
      <c r="P22">
        <v>78</v>
      </c>
      <c r="Q22">
        <v>71</v>
      </c>
      <c r="R22">
        <v>45</v>
      </c>
      <c r="S22">
        <v>15</v>
      </c>
      <c r="T22">
        <v>7</v>
      </c>
      <c r="U22">
        <v>3</v>
      </c>
      <c r="V22">
        <v>2</v>
      </c>
    </row>
    <row r="23" spans="1:22" x14ac:dyDescent="0.25">
      <c r="A23" t="s">
        <v>13</v>
      </c>
      <c r="B23" t="s">
        <v>41</v>
      </c>
      <c r="C23" t="s">
        <v>27</v>
      </c>
      <c r="D23" t="s">
        <v>23</v>
      </c>
      <c r="N23">
        <v>100</v>
      </c>
      <c r="O23">
        <v>66.22</v>
      </c>
      <c r="P23">
        <v>52.7</v>
      </c>
      <c r="Q23">
        <v>47.97</v>
      </c>
      <c r="R23">
        <v>30.41</v>
      </c>
      <c r="S23">
        <v>10.14</v>
      </c>
      <c r="T23">
        <v>4.7300000000000004</v>
      </c>
      <c r="U23">
        <v>2.0299999999999998</v>
      </c>
      <c r="V23">
        <v>1.35</v>
      </c>
    </row>
    <row r="24" spans="1:22" x14ac:dyDescent="0.25">
      <c r="A24" t="s">
        <v>14</v>
      </c>
      <c r="B24" t="s">
        <v>41</v>
      </c>
      <c r="C24" t="s">
        <v>27</v>
      </c>
      <c r="D24" t="s">
        <v>22</v>
      </c>
      <c r="O24">
        <v>139</v>
      </c>
      <c r="P24">
        <v>91</v>
      </c>
      <c r="Q24">
        <v>74</v>
      </c>
      <c r="R24">
        <v>65</v>
      </c>
      <c r="S24">
        <v>36</v>
      </c>
      <c r="T24">
        <v>13</v>
      </c>
      <c r="U24">
        <v>3</v>
      </c>
      <c r="V24">
        <v>3</v>
      </c>
    </row>
    <row r="25" spans="1:22" x14ac:dyDescent="0.25">
      <c r="A25" t="s">
        <v>14</v>
      </c>
      <c r="B25" t="s">
        <v>41</v>
      </c>
      <c r="C25" t="s">
        <v>27</v>
      </c>
      <c r="D25" t="s">
        <v>23</v>
      </c>
      <c r="O25">
        <v>100</v>
      </c>
      <c r="P25">
        <v>65.47</v>
      </c>
      <c r="Q25">
        <v>53.24</v>
      </c>
      <c r="R25">
        <v>46.76</v>
      </c>
      <c r="S25">
        <v>25.9</v>
      </c>
      <c r="T25">
        <v>9.35</v>
      </c>
      <c r="U25">
        <v>2.16</v>
      </c>
      <c r="V25">
        <v>2.16</v>
      </c>
    </row>
    <row r="26" spans="1:22" x14ac:dyDescent="0.25">
      <c r="A26" t="s">
        <v>15</v>
      </c>
      <c r="B26" t="s">
        <v>41</v>
      </c>
      <c r="C26" t="s">
        <v>27</v>
      </c>
      <c r="D26" t="s">
        <v>22</v>
      </c>
      <c r="P26">
        <v>130</v>
      </c>
      <c r="Q26">
        <v>92</v>
      </c>
      <c r="R26">
        <v>66</v>
      </c>
      <c r="S26">
        <v>58</v>
      </c>
      <c r="T26">
        <v>34</v>
      </c>
      <c r="U26">
        <v>5</v>
      </c>
      <c r="V26">
        <v>3</v>
      </c>
    </row>
    <row r="27" spans="1:22" x14ac:dyDescent="0.25">
      <c r="A27" t="s">
        <v>15</v>
      </c>
      <c r="B27" t="s">
        <v>41</v>
      </c>
      <c r="C27" t="s">
        <v>27</v>
      </c>
      <c r="D27" t="s">
        <v>23</v>
      </c>
      <c r="P27">
        <v>100</v>
      </c>
      <c r="Q27">
        <v>70.77</v>
      </c>
      <c r="R27">
        <v>50.77</v>
      </c>
      <c r="S27">
        <v>44.62</v>
      </c>
      <c r="T27">
        <v>26.15</v>
      </c>
      <c r="U27">
        <v>3.85</v>
      </c>
      <c r="V27">
        <v>2.31</v>
      </c>
    </row>
    <row r="28" spans="1:22" x14ac:dyDescent="0.25">
      <c r="A28" t="s">
        <v>16</v>
      </c>
      <c r="B28" t="s">
        <v>41</v>
      </c>
      <c r="C28" t="s">
        <v>27</v>
      </c>
      <c r="D28" t="s">
        <v>22</v>
      </c>
      <c r="Q28">
        <v>118</v>
      </c>
      <c r="R28">
        <v>73</v>
      </c>
      <c r="S28">
        <v>60</v>
      </c>
      <c r="T28">
        <v>53</v>
      </c>
      <c r="U28">
        <v>30</v>
      </c>
      <c r="V28">
        <v>6</v>
      </c>
    </row>
    <row r="29" spans="1:22" x14ac:dyDescent="0.25">
      <c r="A29" t="s">
        <v>16</v>
      </c>
      <c r="B29" t="s">
        <v>41</v>
      </c>
      <c r="C29" t="s">
        <v>27</v>
      </c>
      <c r="D29" t="s">
        <v>23</v>
      </c>
      <c r="Q29">
        <v>100</v>
      </c>
      <c r="R29">
        <v>61.86</v>
      </c>
      <c r="S29">
        <v>50.85</v>
      </c>
      <c r="T29">
        <v>44.92</v>
      </c>
      <c r="U29">
        <v>25.42</v>
      </c>
      <c r="V29">
        <v>5.08</v>
      </c>
    </row>
    <row r="30" spans="1:22" x14ac:dyDescent="0.25">
      <c r="A30" t="s">
        <v>17</v>
      </c>
      <c r="B30" t="s">
        <v>41</v>
      </c>
      <c r="C30" t="s">
        <v>27</v>
      </c>
      <c r="D30" t="s">
        <v>22</v>
      </c>
      <c r="R30">
        <v>117</v>
      </c>
      <c r="S30">
        <v>81</v>
      </c>
      <c r="T30">
        <v>61</v>
      </c>
      <c r="U30">
        <v>53</v>
      </c>
      <c r="V30">
        <v>24</v>
      </c>
    </row>
    <row r="31" spans="1:22" x14ac:dyDescent="0.25">
      <c r="A31" t="s">
        <v>17</v>
      </c>
      <c r="B31" t="s">
        <v>41</v>
      </c>
      <c r="C31" t="s">
        <v>27</v>
      </c>
      <c r="D31" t="s">
        <v>23</v>
      </c>
      <c r="R31">
        <v>100</v>
      </c>
      <c r="S31">
        <v>69.23</v>
      </c>
      <c r="T31">
        <v>52.14</v>
      </c>
      <c r="U31">
        <v>45.3</v>
      </c>
      <c r="V31">
        <v>20.51</v>
      </c>
    </row>
    <row r="32" spans="1:22" x14ac:dyDescent="0.25">
      <c r="A32" t="s">
        <v>18</v>
      </c>
      <c r="B32" t="s">
        <v>41</v>
      </c>
      <c r="C32" t="s">
        <v>27</v>
      </c>
      <c r="D32" t="s">
        <v>22</v>
      </c>
      <c r="S32">
        <v>102</v>
      </c>
      <c r="T32">
        <v>66</v>
      </c>
      <c r="U32">
        <v>54</v>
      </c>
      <c r="V32">
        <v>46</v>
      </c>
    </row>
    <row r="33" spans="1:22" x14ac:dyDescent="0.25">
      <c r="A33" t="s">
        <v>18</v>
      </c>
      <c r="B33" t="s">
        <v>41</v>
      </c>
      <c r="C33" t="s">
        <v>27</v>
      </c>
      <c r="D33" t="s">
        <v>23</v>
      </c>
      <c r="S33">
        <v>100</v>
      </c>
      <c r="T33">
        <v>64.709999999999994</v>
      </c>
      <c r="U33">
        <v>52.94</v>
      </c>
      <c r="V33">
        <v>45.1</v>
      </c>
    </row>
    <row r="34" spans="1:22" x14ac:dyDescent="0.25">
      <c r="A34" t="s">
        <v>19</v>
      </c>
      <c r="B34" t="s">
        <v>41</v>
      </c>
      <c r="C34" t="s">
        <v>27</v>
      </c>
      <c r="D34" t="s">
        <v>22</v>
      </c>
      <c r="T34">
        <v>106</v>
      </c>
      <c r="U34">
        <v>69</v>
      </c>
      <c r="V34">
        <v>56</v>
      </c>
    </row>
    <row r="35" spans="1:22" x14ac:dyDescent="0.25">
      <c r="A35" t="s">
        <v>19</v>
      </c>
      <c r="B35" t="s">
        <v>41</v>
      </c>
      <c r="C35" t="s">
        <v>27</v>
      </c>
      <c r="D35" t="s">
        <v>23</v>
      </c>
      <c r="T35">
        <v>100</v>
      </c>
      <c r="U35">
        <v>65.09</v>
      </c>
      <c r="V35">
        <v>52.83</v>
      </c>
    </row>
    <row r="36" spans="1:22" x14ac:dyDescent="0.25">
      <c r="A36" t="s">
        <v>20</v>
      </c>
      <c r="B36" t="s">
        <v>41</v>
      </c>
      <c r="C36" t="s">
        <v>27</v>
      </c>
      <c r="D36" t="s">
        <v>22</v>
      </c>
      <c r="U36">
        <v>89</v>
      </c>
      <c r="V36">
        <v>58</v>
      </c>
    </row>
    <row r="37" spans="1:22" x14ac:dyDescent="0.25">
      <c r="A37" t="s">
        <v>20</v>
      </c>
      <c r="B37" t="s">
        <v>41</v>
      </c>
      <c r="C37" t="s">
        <v>27</v>
      </c>
      <c r="D37" t="s">
        <v>23</v>
      </c>
      <c r="U37">
        <v>100</v>
      </c>
      <c r="V37">
        <v>65.17</v>
      </c>
    </row>
    <row r="38" spans="1:22" x14ac:dyDescent="0.25">
      <c r="A38" s="4" t="s">
        <v>24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5" t="str">
        <f>HYPERLINK("#Contents!A1", "Return to Contents")</f>
        <v>Return to Contents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V39"/>
  <sheetViews>
    <sheetView workbookViewId="0"/>
  </sheetViews>
  <sheetFormatPr defaultColWidth="11.42578125" defaultRowHeight="15" x14ac:dyDescent="0.25"/>
  <cols>
    <col min="1" max="1" width="40.7109375" customWidth="1"/>
    <col min="2" max="2" width="14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41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41</v>
      </c>
      <c r="C4" t="s">
        <v>29</v>
      </c>
      <c r="D4" t="s">
        <v>22</v>
      </c>
      <c r="E4">
        <v>177</v>
      </c>
      <c r="F4">
        <v>121</v>
      </c>
      <c r="G4">
        <v>97</v>
      </c>
      <c r="H4">
        <v>90</v>
      </c>
      <c r="I4">
        <v>51</v>
      </c>
      <c r="J4">
        <v>26</v>
      </c>
      <c r="K4">
        <v>8</v>
      </c>
      <c r="L4">
        <v>5</v>
      </c>
      <c r="M4">
        <v>2</v>
      </c>
      <c r="N4">
        <v>4</v>
      </c>
      <c r="O4">
        <v>2</v>
      </c>
      <c r="P4">
        <v>2</v>
      </c>
    </row>
    <row r="5" spans="1:22" x14ac:dyDescent="0.25">
      <c r="A5" t="s">
        <v>4</v>
      </c>
      <c r="B5" t="s">
        <v>41</v>
      </c>
      <c r="C5" t="s">
        <v>29</v>
      </c>
      <c r="D5" t="s">
        <v>23</v>
      </c>
      <c r="E5">
        <v>100</v>
      </c>
      <c r="F5">
        <v>68.36</v>
      </c>
      <c r="G5">
        <v>54.8</v>
      </c>
      <c r="H5">
        <v>50.85</v>
      </c>
      <c r="I5">
        <v>28.81</v>
      </c>
      <c r="J5">
        <v>14.69</v>
      </c>
      <c r="K5">
        <v>4.5199999999999996</v>
      </c>
      <c r="L5">
        <v>2.82</v>
      </c>
      <c r="M5">
        <v>1.1299999999999999</v>
      </c>
      <c r="N5">
        <v>2.2599999999999998</v>
      </c>
      <c r="O5">
        <v>1.1299999999999999</v>
      </c>
      <c r="P5">
        <v>1.1299999999999999</v>
      </c>
    </row>
    <row r="6" spans="1:22" x14ac:dyDescent="0.25">
      <c r="A6" t="s">
        <v>5</v>
      </c>
      <c r="B6" t="s">
        <v>41</v>
      </c>
      <c r="C6" t="s">
        <v>29</v>
      </c>
      <c r="D6" t="s">
        <v>22</v>
      </c>
      <c r="F6">
        <v>167</v>
      </c>
      <c r="G6">
        <v>116</v>
      </c>
      <c r="H6">
        <v>99</v>
      </c>
      <c r="I6">
        <v>88</v>
      </c>
      <c r="J6">
        <v>54</v>
      </c>
      <c r="K6">
        <v>20</v>
      </c>
      <c r="L6">
        <v>9</v>
      </c>
      <c r="M6">
        <v>3</v>
      </c>
      <c r="N6">
        <v>2</v>
      </c>
      <c r="O6">
        <v>2</v>
      </c>
      <c r="P6">
        <v>1</v>
      </c>
      <c r="Q6">
        <v>1</v>
      </c>
      <c r="R6">
        <v>1</v>
      </c>
      <c r="U6">
        <v>1</v>
      </c>
    </row>
    <row r="7" spans="1:22" x14ac:dyDescent="0.25">
      <c r="A7" t="s">
        <v>5</v>
      </c>
      <c r="B7" t="s">
        <v>41</v>
      </c>
      <c r="C7" t="s">
        <v>29</v>
      </c>
      <c r="D7" t="s">
        <v>23</v>
      </c>
      <c r="F7">
        <v>100</v>
      </c>
      <c r="G7">
        <v>69.459999999999994</v>
      </c>
      <c r="H7">
        <v>59.28</v>
      </c>
      <c r="I7">
        <v>52.69</v>
      </c>
      <c r="J7">
        <v>32.340000000000003</v>
      </c>
      <c r="K7">
        <v>11.98</v>
      </c>
      <c r="L7">
        <v>5.39</v>
      </c>
      <c r="M7">
        <v>1.8</v>
      </c>
      <c r="N7">
        <v>1.2</v>
      </c>
      <c r="O7">
        <v>1.2</v>
      </c>
      <c r="P7">
        <v>0.6</v>
      </c>
      <c r="Q7">
        <v>0.6</v>
      </c>
      <c r="R7">
        <v>0.6</v>
      </c>
      <c r="U7">
        <v>0.6</v>
      </c>
    </row>
    <row r="8" spans="1:22" x14ac:dyDescent="0.25">
      <c r="A8" t="s">
        <v>6</v>
      </c>
      <c r="B8" t="s">
        <v>41</v>
      </c>
      <c r="C8" t="s">
        <v>29</v>
      </c>
      <c r="D8" t="s">
        <v>22</v>
      </c>
      <c r="G8">
        <v>192</v>
      </c>
      <c r="H8">
        <v>149</v>
      </c>
      <c r="I8">
        <v>127</v>
      </c>
      <c r="J8">
        <v>116</v>
      </c>
      <c r="K8">
        <v>72</v>
      </c>
      <c r="L8">
        <v>18</v>
      </c>
      <c r="M8">
        <v>8</v>
      </c>
      <c r="N8">
        <v>2</v>
      </c>
      <c r="O8">
        <v>2</v>
      </c>
      <c r="P8">
        <v>1</v>
      </c>
    </row>
    <row r="9" spans="1:22" x14ac:dyDescent="0.25">
      <c r="A9" t="s">
        <v>6</v>
      </c>
      <c r="B9" t="s">
        <v>41</v>
      </c>
      <c r="C9" t="s">
        <v>29</v>
      </c>
      <c r="D9" t="s">
        <v>23</v>
      </c>
      <c r="G9">
        <v>100</v>
      </c>
      <c r="H9">
        <v>77.599999999999994</v>
      </c>
      <c r="I9">
        <v>66.150000000000006</v>
      </c>
      <c r="J9">
        <v>60.42</v>
      </c>
      <c r="K9">
        <v>37.5</v>
      </c>
      <c r="L9">
        <v>9.3800000000000008</v>
      </c>
      <c r="M9">
        <v>4.17</v>
      </c>
      <c r="N9">
        <v>1.04</v>
      </c>
      <c r="O9">
        <v>1.04</v>
      </c>
      <c r="P9">
        <v>0.52</v>
      </c>
    </row>
    <row r="10" spans="1:22" x14ac:dyDescent="0.25">
      <c r="A10" t="s">
        <v>7</v>
      </c>
      <c r="B10" t="s">
        <v>41</v>
      </c>
      <c r="C10" t="s">
        <v>29</v>
      </c>
      <c r="D10" t="s">
        <v>22</v>
      </c>
      <c r="H10">
        <v>202</v>
      </c>
      <c r="I10">
        <v>159</v>
      </c>
      <c r="J10">
        <v>140</v>
      </c>
      <c r="K10">
        <v>127</v>
      </c>
      <c r="L10">
        <v>79</v>
      </c>
      <c r="M10">
        <v>19</v>
      </c>
      <c r="N10">
        <v>12</v>
      </c>
      <c r="O10">
        <v>6</v>
      </c>
      <c r="P10">
        <v>4</v>
      </c>
      <c r="Q10">
        <v>3</v>
      </c>
      <c r="R10">
        <v>1</v>
      </c>
      <c r="S10">
        <v>2</v>
      </c>
      <c r="T10">
        <v>1</v>
      </c>
      <c r="U10">
        <v>2</v>
      </c>
      <c r="V10">
        <v>1</v>
      </c>
    </row>
    <row r="11" spans="1:22" x14ac:dyDescent="0.25">
      <c r="A11" t="s">
        <v>7</v>
      </c>
      <c r="B11" t="s">
        <v>41</v>
      </c>
      <c r="C11" t="s">
        <v>29</v>
      </c>
      <c r="D11" t="s">
        <v>23</v>
      </c>
      <c r="H11">
        <v>100</v>
      </c>
      <c r="I11">
        <v>78.709999999999994</v>
      </c>
      <c r="J11">
        <v>69.31</v>
      </c>
      <c r="K11">
        <v>62.87</v>
      </c>
      <c r="L11">
        <v>39.11</v>
      </c>
      <c r="M11">
        <v>9.41</v>
      </c>
      <c r="N11">
        <v>5.94</v>
      </c>
      <c r="O11">
        <v>2.97</v>
      </c>
      <c r="P11">
        <v>1.98</v>
      </c>
      <c r="Q11">
        <v>1.49</v>
      </c>
      <c r="R11">
        <v>0.5</v>
      </c>
      <c r="S11">
        <v>0.99</v>
      </c>
      <c r="T11">
        <v>0.5</v>
      </c>
      <c r="U11">
        <v>0.99</v>
      </c>
      <c r="V11">
        <v>0.5</v>
      </c>
    </row>
    <row r="12" spans="1:22" x14ac:dyDescent="0.25">
      <c r="A12" t="s">
        <v>8</v>
      </c>
      <c r="B12" t="s">
        <v>41</v>
      </c>
      <c r="C12" t="s">
        <v>29</v>
      </c>
      <c r="D12" t="s">
        <v>22</v>
      </c>
      <c r="I12">
        <v>211</v>
      </c>
      <c r="J12">
        <v>176</v>
      </c>
      <c r="K12">
        <v>151</v>
      </c>
      <c r="L12">
        <v>130</v>
      </c>
      <c r="M12">
        <v>68</v>
      </c>
      <c r="N12">
        <v>17</v>
      </c>
      <c r="O12">
        <v>11</v>
      </c>
      <c r="P12">
        <v>4</v>
      </c>
      <c r="Q12">
        <v>2</v>
      </c>
      <c r="R12">
        <v>1</v>
      </c>
      <c r="V12">
        <v>1</v>
      </c>
    </row>
    <row r="13" spans="1:22" x14ac:dyDescent="0.25">
      <c r="A13" t="s">
        <v>8</v>
      </c>
      <c r="B13" t="s">
        <v>41</v>
      </c>
      <c r="C13" t="s">
        <v>29</v>
      </c>
      <c r="D13" t="s">
        <v>23</v>
      </c>
      <c r="I13">
        <v>100</v>
      </c>
      <c r="J13">
        <v>83.41</v>
      </c>
      <c r="K13">
        <v>71.56</v>
      </c>
      <c r="L13">
        <v>61.61</v>
      </c>
      <c r="M13">
        <v>32.229999999999997</v>
      </c>
      <c r="N13">
        <v>8.06</v>
      </c>
      <c r="O13">
        <v>5.21</v>
      </c>
      <c r="P13">
        <v>1.9</v>
      </c>
      <c r="Q13">
        <v>0.95</v>
      </c>
      <c r="R13">
        <v>0.47</v>
      </c>
      <c r="V13">
        <v>0.47</v>
      </c>
    </row>
    <row r="14" spans="1:22" x14ac:dyDescent="0.25">
      <c r="A14" t="s">
        <v>9</v>
      </c>
      <c r="B14" t="s">
        <v>41</v>
      </c>
      <c r="C14" t="s">
        <v>29</v>
      </c>
      <c r="D14" t="s">
        <v>22</v>
      </c>
      <c r="J14">
        <v>255</v>
      </c>
      <c r="K14">
        <v>208</v>
      </c>
      <c r="L14">
        <v>180</v>
      </c>
      <c r="M14">
        <v>160</v>
      </c>
      <c r="N14">
        <v>84</v>
      </c>
      <c r="O14">
        <v>23</v>
      </c>
      <c r="P14">
        <v>8</v>
      </c>
      <c r="Q14">
        <v>5</v>
      </c>
      <c r="R14">
        <v>3</v>
      </c>
      <c r="S14">
        <v>2</v>
      </c>
      <c r="T14">
        <v>1</v>
      </c>
      <c r="U14">
        <v>1</v>
      </c>
      <c r="V14">
        <v>1</v>
      </c>
    </row>
    <row r="15" spans="1:22" x14ac:dyDescent="0.25">
      <c r="A15" t="s">
        <v>9</v>
      </c>
      <c r="B15" t="s">
        <v>41</v>
      </c>
      <c r="C15" t="s">
        <v>29</v>
      </c>
      <c r="D15" t="s">
        <v>23</v>
      </c>
      <c r="J15">
        <v>100</v>
      </c>
      <c r="K15">
        <v>81.569999999999993</v>
      </c>
      <c r="L15">
        <v>70.59</v>
      </c>
      <c r="M15">
        <v>62.75</v>
      </c>
      <c r="N15">
        <v>32.94</v>
      </c>
      <c r="O15">
        <v>9.02</v>
      </c>
      <c r="P15">
        <v>3.14</v>
      </c>
      <c r="Q15">
        <v>1.96</v>
      </c>
      <c r="R15">
        <v>1.18</v>
      </c>
      <c r="S15">
        <v>0.78</v>
      </c>
      <c r="T15">
        <v>0.39</v>
      </c>
      <c r="U15">
        <v>0.39</v>
      </c>
      <c r="V15">
        <v>0.39</v>
      </c>
    </row>
    <row r="16" spans="1:22" x14ac:dyDescent="0.25">
      <c r="A16" t="s">
        <v>10</v>
      </c>
      <c r="B16" t="s">
        <v>41</v>
      </c>
      <c r="C16" t="s">
        <v>29</v>
      </c>
      <c r="D16" t="s">
        <v>22</v>
      </c>
      <c r="K16">
        <v>332</v>
      </c>
      <c r="L16">
        <v>243</v>
      </c>
      <c r="M16">
        <v>193</v>
      </c>
      <c r="N16">
        <v>177</v>
      </c>
      <c r="O16">
        <v>84</v>
      </c>
      <c r="P16">
        <v>26</v>
      </c>
      <c r="Q16">
        <v>10</v>
      </c>
      <c r="R16">
        <v>12</v>
      </c>
      <c r="S16">
        <v>6</v>
      </c>
      <c r="T16">
        <v>5</v>
      </c>
      <c r="U16">
        <v>1</v>
      </c>
      <c r="V16">
        <v>1</v>
      </c>
    </row>
    <row r="17" spans="1:22" x14ac:dyDescent="0.25">
      <c r="A17" t="s">
        <v>10</v>
      </c>
      <c r="B17" t="s">
        <v>41</v>
      </c>
      <c r="C17" t="s">
        <v>29</v>
      </c>
      <c r="D17" t="s">
        <v>23</v>
      </c>
      <c r="K17">
        <v>100</v>
      </c>
      <c r="L17">
        <v>73.19</v>
      </c>
      <c r="M17">
        <v>58.13</v>
      </c>
      <c r="N17">
        <v>53.31</v>
      </c>
      <c r="O17">
        <v>25.3</v>
      </c>
      <c r="P17">
        <v>7.83</v>
      </c>
      <c r="Q17">
        <v>3.01</v>
      </c>
      <c r="R17">
        <v>3.61</v>
      </c>
      <c r="S17">
        <v>1.81</v>
      </c>
      <c r="T17">
        <v>1.51</v>
      </c>
      <c r="U17">
        <v>0.3</v>
      </c>
      <c r="V17">
        <v>0.3</v>
      </c>
    </row>
    <row r="18" spans="1:22" x14ac:dyDescent="0.25">
      <c r="A18" t="s">
        <v>11</v>
      </c>
      <c r="B18" t="s">
        <v>41</v>
      </c>
      <c r="C18" t="s">
        <v>29</v>
      </c>
      <c r="D18" t="s">
        <v>22</v>
      </c>
      <c r="L18">
        <v>334</v>
      </c>
      <c r="M18">
        <v>254</v>
      </c>
      <c r="N18">
        <v>212</v>
      </c>
      <c r="O18">
        <v>192</v>
      </c>
      <c r="P18">
        <v>102</v>
      </c>
      <c r="Q18">
        <v>36</v>
      </c>
      <c r="R18">
        <v>10</v>
      </c>
      <c r="S18">
        <v>7</v>
      </c>
      <c r="T18">
        <v>1</v>
      </c>
      <c r="U18">
        <v>2</v>
      </c>
      <c r="V18">
        <v>1</v>
      </c>
    </row>
    <row r="19" spans="1:22" x14ac:dyDescent="0.25">
      <c r="A19" t="s">
        <v>11</v>
      </c>
      <c r="B19" t="s">
        <v>41</v>
      </c>
      <c r="C19" t="s">
        <v>29</v>
      </c>
      <c r="D19" t="s">
        <v>23</v>
      </c>
      <c r="L19">
        <v>100</v>
      </c>
      <c r="M19">
        <v>76.05</v>
      </c>
      <c r="N19">
        <v>63.47</v>
      </c>
      <c r="O19">
        <v>57.49</v>
      </c>
      <c r="P19">
        <v>30.54</v>
      </c>
      <c r="Q19">
        <v>10.78</v>
      </c>
      <c r="R19">
        <v>2.99</v>
      </c>
      <c r="S19">
        <v>2.1</v>
      </c>
      <c r="T19">
        <v>0.3</v>
      </c>
      <c r="U19">
        <v>0.6</v>
      </c>
      <c r="V19">
        <v>0.3</v>
      </c>
    </row>
    <row r="20" spans="1:22" x14ac:dyDescent="0.25">
      <c r="A20" t="s">
        <v>12</v>
      </c>
      <c r="B20" t="s">
        <v>41</v>
      </c>
      <c r="C20" t="s">
        <v>29</v>
      </c>
      <c r="D20" t="s">
        <v>22</v>
      </c>
      <c r="M20">
        <v>326</v>
      </c>
      <c r="N20">
        <v>236</v>
      </c>
      <c r="O20">
        <v>210</v>
      </c>
      <c r="P20">
        <v>186</v>
      </c>
      <c r="Q20">
        <v>94</v>
      </c>
      <c r="R20">
        <v>42</v>
      </c>
      <c r="S20">
        <v>16</v>
      </c>
      <c r="T20">
        <v>10</v>
      </c>
      <c r="U20">
        <v>3</v>
      </c>
      <c r="V20">
        <v>2</v>
      </c>
    </row>
    <row r="21" spans="1:22" x14ac:dyDescent="0.25">
      <c r="A21" t="s">
        <v>12</v>
      </c>
      <c r="B21" t="s">
        <v>41</v>
      </c>
      <c r="C21" t="s">
        <v>29</v>
      </c>
      <c r="D21" t="s">
        <v>23</v>
      </c>
      <c r="M21">
        <v>100</v>
      </c>
      <c r="N21">
        <v>72.39</v>
      </c>
      <c r="O21">
        <v>64.42</v>
      </c>
      <c r="P21">
        <v>57.06</v>
      </c>
      <c r="Q21">
        <v>28.83</v>
      </c>
      <c r="R21">
        <v>12.88</v>
      </c>
      <c r="S21">
        <v>4.91</v>
      </c>
      <c r="T21">
        <v>3.07</v>
      </c>
      <c r="U21">
        <v>0.92</v>
      </c>
      <c r="V21">
        <v>0.61</v>
      </c>
    </row>
    <row r="22" spans="1:22" x14ac:dyDescent="0.25">
      <c r="A22" t="s">
        <v>13</v>
      </c>
      <c r="B22" t="s">
        <v>41</v>
      </c>
      <c r="C22" t="s">
        <v>29</v>
      </c>
      <c r="D22" t="s">
        <v>22</v>
      </c>
      <c r="N22">
        <v>253</v>
      </c>
      <c r="O22">
        <v>187</v>
      </c>
      <c r="P22">
        <v>154</v>
      </c>
      <c r="Q22">
        <v>139</v>
      </c>
      <c r="R22">
        <v>64</v>
      </c>
      <c r="S22">
        <v>21</v>
      </c>
      <c r="T22">
        <v>7</v>
      </c>
      <c r="U22">
        <v>1</v>
      </c>
    </row>
    <row r="23" spans="1:22" x14ac:dyDescent="0.25">
      <c r="A23" t="s">
        <v>13</v>
      </c>
      <c r="B23" t="s">
        <v>41</v>
      </c>
      <c r="C23" t="s">
        <v>29</v>
      </c>
      <c r="D23" t="s">
        <v>23</v>
      </c>
      <c r="N23">
        <v>100</v>
      </c>
      <c r="O23">
        <v>73.91</v>
      </c>
      <c r="P23">
        <v>60.87</v>
      </c>
      <c r="Q23">
        <v>54.94</v>
      </c>
      <c r="R23">
        <v>25.3</v>
      </c>
      <c r="S23">
        <v>8.3000000000000007</v>
      </c>
      <c r="T23">
        <v>2.77</v>
      </c>
      <c r="U23">
        <v>0.4</v>
      </c>
    </row>
    <row r="24" spans="1:22" x14ac:dyDescent="0.25">
      <c r="A24" t="s">
        <v>14</v>
      </c>
      <c r="B24" t="s">
        <v>41</v>
      </c>
      <c r="C24" t="s">
        <v>29</v>
      </c>
      <c r="D24" t="s">
        <v>22</v>
      </c>
      <c r="O24">
        <v>275</v>
      </c>
      <c r="P24">
        <v>199</v>
      </c>
      <c r="Q24">
        <v>174</v>
      </c>
      <c r="R24">
        <v>157</v>
      </c>
      <c r="S24">
        <v>68</v>
      </c>
      <c r="T24">
        <v>30</v>
      </c>
      <c r="U24">
        <v>14</v>
      </c>
      <c r="V24">
        <v>6</v>
      </c>
    </row>
    <row r="25" spans="1:22" x14ac:dyDescent="0.25">
      <c r="A25" t="s">
        <v>14</v>
      </c>
      <c r="B25" t="s">
        <v>41</v>
      </c>
      <c r="C25" t="s">
        <v>29</v>
      </c>
      <c r="D25" t="s">
        <v>23</v>
      </c>
      <c r="O25">
        <v>100</v>
      </c>
      <c r="P25">
        <v>72.36</v>
      </c>
      <c r="Q25">
        <v>63.27</v>
      </c>
      <c r="R25">
        <v>57.09</v>
      </c>
      <c r="S25">
        <v>24.73</v>
      </c>
      <c r="T25">
        <v>10.91</v>
      </c>
      <c r="U25">
        <v>5.09</v>
      </c>
      <c r="V25">
        <v>2.1800000000000002</v>
      </c>
    </row>
    <row r="26" spans="1:22" x14ac:dyDescent="0.25">
      <c r="A26" t="s">
        <v>15</v>
      </c>
      <c r="B26" t="s">
        <v>41</v>
      </c>
      <c r="C26" t="s">
        <v>29</v>
      </c>
      <c r="D26" t="s">
        <v>22</v>
      </c>
      <c r="P26">
        <v>285</v>
      </c>
      <c r="Q26">
        <v>224</v>
      </c>
      <c r="R26">
        <v>186</v>
      </c>
      <c r="S26">
        <v>158</v>
      </c>
      <c r="T26">
        <v>74</v>
      </c>
      <c r="U26">
        <v>26</v>
      </c>
      <c r="V26">
        <v>11</v>
      </c>
    </row>
    <row r="27" spans="1:22" x14ac:dyDescent="0.25">
      <c r="A27" t="s">
        <v>15</v>
      </c>
      <c r="B27" t="s">
        <v>41</v>
      </c>
      <c r="C27" t="s">
        <v>29</v>
      </c>
      <c r="D27" t="s">
        <v>23</v>
      </c>
      <c r="P27">
        <v>100</v>
      </c>
      <c r="Q27">
        <v>78.599999999999994</v>
      </c>
      <c r="R27">
        <v>65.260000000000005</v>
      </c>
      <c r="S27">
        <v>55.44</v>
      </c>
      <c r="T27">
        <v>25.96</v>
      </c>
      <c r="U27">
        <v>9.1199999999999992</v>
      </c>
      <c r="V27">
        <v>3.86</v>
      </c>
    </row>
    <row r="28" spans="1:22" x14ac:dyDescent="0.25">
      <c r="A28" t="s">
        <v>16</v>
      </c>
      <c r="B28" t="s">
        <v>41</v>
      </c>
      <c r="C28" t="s">
        <v>29</v>
      </c>
      <c r="D28" t="s">
        <v>22</v>
      </c>
      <c r="Q28">
        <v>259</v>
      </c>
      <c r="R28">
        <v>204</v>
      </c>
      <c r="S28">
        <v>154</v>
      </c>
      <c r="T28">
        <v>148</v>
      </c>
      <c r="U28">
        <v>56</v>
      </c>
      <c r="V28">
        <v>23</v>
      </c>
    </row>
    <row r="29" spans="1:22" x14ac:dyDescent="0.25">
      <c r="A29" t="s">
        <v>16</v>
      </c>
      <c r="B29" t="s">
        <v>41</v>
      </c>
      <c r="C29" t="s">
        <v>29</v>
      </c>
      <c r="D29" t="s">
        <v>23</v>
      </c>
      <c r="Q29">
        <v>100</v>
      </c>
      <c r="R29">
        <v>78.760000000000005</v>
      </c>
      <c r="S29">
        <v>59.46</v>
      </c>
      <c r="T29">
        <v>57.14</v>
      </c>
      <c r="U29">
        <v>21.62</v>
      </c>
      <c r="V29">
        <v>8.8800000000000008</v>
      </c>
    </row>
    <row r="30" spans="1:22" x14ac:dyDescent="0.25">
      <c r="A30" t="s">
        <v>17</v>
      </c>
      <c r="B30" t="s">
        <v>41</v>
      </c>
      <c r="C30" t="s">
        <v>29</v>
      </c>
      <c r="D30" t="s">
        <v>22</v>
      </c>
      <c r="R30">
        <v>224</v>
      </c>
      <c r="S30">
        <v>149</v>
      </c>
      <c r="T30">
        <v>121</v>
      </c>
      <c r="U30">
        <v>95</v>
      </c>
      <c r="V30">
        <v>30</v>
      </c>
    </row>
    <row r="31" spans="1:22" x14ac:dyDescent="0.25">
      <c r="A31" t="s">
        <v>17</v>
      </c>
      <c r="B31" t="s">
        <v>41</v>
      </c>
      <c r="C31" t="s">
        <v>29</v>
      </c>
      <c r="D31" t="s">
        <v>23</v>
      </c>
      <c r="R31">
        <v>100</v>
      </c>
      <c r="S31">
        <v>66.52</v>
      </c>
      <c r="T31">
        <v>54.02</v>
      </c>
      <c r="U31">
        <v>42.41</v>
      </c>
      <c r="V31">
        <v>13.39</v>
      </c>
    </row>
    <row r="32" spans="1:22" x14ac:dyDescent="0.25">
      <c r="A32" t="s">
        <v>18</v>
      </c>
      <c r="B32" t="s">
        <v>41</v>
      </c>
      <c r="C32" t="s">
        <v>29</v>
      </c>
      <c r="D32" t="s">
        <v>22</v>
      </c>
      <c r="S32">
        <v>236</v>
      </c>
      <c r="T32">
        <v>183</v>
      </c>
      <c r="U32">
        <v>159</v>
      </c>
      <c r="V32">
        <v>131</v>
      </c>
    </row>
    <row r="33" spans="1:22" x14ac:dyDescent="0.25">
      <c r="A33" t="s">
        <v>18</v>
      </c>
      <c r="B33" t="s">
        <v>41</v>
      </c>
      <c r="C33" t="s">
        <v>29</v>
      </c>
      <c r="D33" t="s">
        <v>23</v>
      </c>
      <c r="S33">
        <v>100</v>
      </c>
      <c r="T33">
        <v>77.540000000000006</v>
      </c>
      <c r="U33">
        <v>67.37</v>
      </c>
      <c r="V33">
        <v>55.51</v>
      </c>
    </row>
    <row r="34" spans="1:22" x14ac:dyDescent="0.25">
      <c r="A34" t="s">
        <v>19</v>
      </c>
      <c r="B34" t="s">
        <v>41</v>
      </c>
      <c r="C34" t="s">
        <v>29</v>
      </c>
      <c r="D34" t="s">
        <v>22</v>
      </c>
      <c r="T34">
        <v>225</v>
      </c>
      <c r="U34">
        <v>171</v>
      </c>
      <c r="V34">
        <v>139</v>
      </c>
    </row>
    <row r="35" spans="1:22" x14ac:dyDescent="0.25">
      <c r="A35" t="s">
        <v>19</v>
      </c>
      <c r="B35" t="s">
        <v>41</v>
      </c>
      <c r="C35" t="s">
        <v>29</v>
      </c>
      <c r="D35" t="s">
        <v>23</v>
      </c>
      <c r="T35">
        <v>100</v>
      </c>
      <c r="U35">
        <v>76</v>
      </c>
      <c r="V35">
        <v>61.78</v>
      </c>
    </row>
    <row r="36" spans="1:22" x14ac:dyDescent="0.25">
      <c r="A36" t="s">
        <v>20</v>
      </c>
      <c r="B36" t="s">
        <v>41</v>
      </c>
      <c r="C36" t="s">
        <v>29</v>
      </c>
      <c r="D36" t="s">
        <v>22</v>
      </c>
      <c r="U36">
        <v>176</v>
      </c>
      <c r="V36">
        <v>117</v>
      </c>
    </row>
    <row r="37" spans="1:22" x14ac:dyDescent="0.25">
      <c r="A37" t="s">
        <v>20</v>
      </c>
      <c r="B37" t="s">
        <v>41</v>
      </c>
      <c r="C37" t="s">
        <v>29</v>
      </c>
      <c r="D37" t="s">
        <v>23</v>
      </c>
      <c r="U37">
        <v>100</v>
      </c>
      <c r="V37">
        <v>66.48</v>
      </c>
    </row>
    <row r="38" spans="1:22" x14ac:dyDescent="0.25">
      <c r="A38" s="4" t="s">
        <v>24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5" t="str">
        <f>HYPERLINK("#Contents!A1", "Return to Contents")</f>
        <v>Return to Contents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V33"/>
  <sheetViews>
    <sheetView workbookViewId="0"/>
  </sheetViews>
  <sheetFormatPr defaultColWidth="11.42578125" defaultRowHeight="15" x14ac:dyDescent="0.25"/>
  <cols>
    <col min="1" max="1" width="40.7109375" customWidth="1"/>
    <col min="2" max="2" width="6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42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42</v>
      </c>
      <c r="C4" t="s">
        <v>27</v>
      </c>
      <c r="D4" t="s">
        <v>22</v>
      </c>
      <c r="E4">
        <v>10</v>
      </c>
      <c r="F4">
        <v>6</v>
      </c>
      <c r="G4">
        <v>4</v>
      </c>
      <c r="H4">
        <v>2</v>
      </c>
      <c r="I4">
        <v>2</v>
      </c>
      <c r="J4">
        <v>1</v>
      </c>
      <c r="M4">
        <v>1</v>
      </c>
    </row>
    <row r="5" spans="1:22" x14ac:dyDescent="0.25">
      <c r="A5" t="s">
        <v>4</v>
      </c>
      <c r="B5" t="s">
        <v>42</v>
      </c>
      <c r="C5" t="s">
        <v>27</v>
      </c>
      <c r="D5" t="s">
        <v>23</v>
      </c>
      <c r="E5">
        <v>100</v>
      </c>
      <c r="F5">
        <v>60</v>
      </c>
      <c r="G5">
        <v>40</v>
      </c>
      <c r="H5">
        <v>20</v>
      </c>
      <c r="I5">
        <v>20</v>
      </c>
      <c r="J5">
        <v>10</v>
      </c>
      <c r="M5">
        <v>10</v>
      </c>
    </row>
    <row r="6" spans="1:22" x14ac:dyDescent="0.25">
      <c r="A6" t="s">
        <v>5</v>
      </c>
      <c r="B6" t="s">
        <v>42</v>
      </c>
      <c r="C6" t="s">
        <v>27</v>
      </c>
      <c r="D6" t="s">
        <v>22</v>
      </c>
      <c r="F6">
        <v>6</v>
      </c>
      <c r="G6">
        <v>4</v>
      </c>
      <c r="H6">
        <v>3</v>
      </c>
      <c r="I6">
        <v>1</v>
      </c>
      <c r="J6">
        <v>1</v>
      </c>
    </row>
    <row r="7" spans="1:22" x14ac:dyDescent="0.25">
      <c r="A7" t="s">
        <v>5</v>
      </c>
      <c r="B7" t="s">
        <v>42</v>
      </c>
      <c r="C7" t="s">
        <v>27</v>
      </c>
      <c r="D7" t="s">
        <v>23</v>
      </c>
      <c r="F7">
        <v>100</v>
      </c>
      <c r="G7">
        <v>66.67</v>
      </c>
      <c r="H7">
        <v>50</v>
      </c>
      <c r="I7">
        <v>16.670000000000002</v>
      </c>
      <c r="J7">
        <v>16.670000000000002</v>
      </c>
    </row>
    <row r="8" spans="1:22" x14ac:dyDescent="0.25">
      <c r="A8" t="s">
        <v>6</v>
      </c>
      <c r="B8" t="s">
        <v>42</v>
      </c>
      <c r="C8" t="s">
        <v>27</v>
      </c>
      <c r="D8" t="s">
        <v>22</v>
      </c>
      <c r="G8">
        <v>12</v>
      </c>
      <c r="H8">
        <v>7</v>
      </c>
      <c r="I8">
        <v>7</v>
      </c>
      <c r="J8">
        <v>7</v>
      </c>
      <c r="K8">
        <v>5</v>
      </c>
    </row>
    <row r="9" spans="1:22" x14ac:dyDescent="0.25">
      <c r="A9" t="s">
        <v>6</v>
      </c>
      <c r="B9" t="s">
        <v>42</v>
      </c>
      <c r="C9" t="s">
        <v>27</v>
      </c>
      <c r="D9" t="s">
        <v>23</v>
      </c>
      <c r="G9">
        <v>100</v>
      </c>
      <c r="H9">
        <v>58.33</v>
      </c>
      <c r="I9">
        <v>58.33</v>
      </c>
      <c r="J9">
        <v>58.33</v>
      </c>
      <c r="K9">
        <v>41.67</v>
      </c>
    </row>
    <row r="10" spans="1:22" x14ac:dyDescent="0.25">
      <c r="A10" t="s">
        <v>7</v>
      </c>
      <c r="B10" t="s">
        <v>42</v>
      </c>
      <c r="C10" t="s">
        <v>27</v>
      </c>
      <c r="D10" t="s">
        <v>22</v>
      </c>
      <c r="H10">
        <v>9</v>
      </c>
      <c r="I10">
        <v>8</v>
      </c>
      <c r="J10">
        <v>4</v>
      </c>
      <c r="K10">
        <v>4</v>
      </c>
      <c r="L10">
        <v>3</v>
      </c>
      <c r="M10">
        <v>1</v>
      </c>
    </row>
    <row r="11" spans="1:22" x14ac:dyDescent="0.25">
      <c r="A11" t="s">
        <v>7</v>
      </c>
      <c r="B11" t="s">
        <v>42</v>
      </c>
      <c r="C11" t="s">
        <v>27</v>
      </c>
      <c r="D11" t="s">
        <v>23</v>
      </c>
      <c r="H11">
        <v>100</v>
      </c>
      <c r="I11">
        <v>88.89</v>
      </c>
      <c r="J11">
        <v>44.44</v>
      </c>
      <c r="K11">
        <v>44.44</v>
      </c>
      <c r="L11">
        <v>33.33</v>
      </c>
      <c r="M11">
        <v>11.11</v>
      </c>
    </row>
    <row r="12" spans="1:22" x14ac:dyDescent="0.25">
      <c r="A12" t="s">
        <v>12</v>
      </c>
      <c r="B12" t="s">
        <v>42</v>
      </c>
      <c r="C12" t="s">
        <v>27</v>
      </c>
      <c r="D12" t="s">
        <v>22</v>
      </c>
      <c r="M12">
        <v>6</v>
      </c>
      <c r="N12">
        <v>4</v>
      </c>
      <c r="O12">
        <v>2</v>
      </c>
      <c r="P12">
        <v>1</v>
      </c>
      <c r="Q12">
        <v>2</v>
      </c>
      <c r="R12">
        <v>1</v>
      </c>
      <c r="S12">
        <v>1</v>
      </c>
      <c r="U12">
        <v>1</v>
      </c>
    </row>
    <row r="13" spans="1:22" x14ac:dyDescent="0.25">
      <c r="A13" t="s">
        <v>12</v>
      </c>
      <c r="B13" t="s">
        <v>42</v>
      </c>
      <c r="C13" t="s">
        <v>27</v>
      </c>
      <c r="D13" t="s">
        <v>23</v>
      </c>
      <c r="M13">
        <v>100</v>
      </c>
      <c r="N13">
        <v>66.67</v>
      </c>
      <c r="O13">
        <v>33.33</v>
      </c>
      <c r="P13">
        <v>16.670000000000002</v>
      </c>
      <c r="Q13">
        <v>33.33</v>
      </c>
      <c r="R13">
        <v>16.670000000000002</v>
      </c>
      <c r="S13">
        <v>16.670000000000002</v>
      </c>
      <c r="U13">
        <v>16.670000000000002</v>
      </c>
    </row>
    <row r="14" spans="1:22" x14ac:dyDescent="0.25">
      <c r="A14" t="s">
        <v>13</v>
      </c>
      <c r="B14" t="s">
        <v>42</v>
      </c>
      <c r="C14" t="s">
        <v>27</v>
      </c>
      <c r="D14" t="s">
        <v>22</v>
      </c>
      <c r="N14">
        <v>118</v>
      </c>
      <c r="O14">
        <v>74</v>
      </c>
      <c r="P14">
        <v>51</v>
      </c>
      <c r="Q14">
        <v>45</v>
      </c>
      <c r="R14">
        <v>27</v>
      </c>
      <c r="S14">
        <v>7</v>
      </c>
      <c r="T14">
        <v>3</v>
      </c>
    </row>
    <row r="15" spans="1:22" x14ac:dyDescent="0.25">
      <c r="A15" t="s">
        <v>13</v>
      </c>
      <c r="B15" t="s">
        <v>42</v>
      </c>
      <c r="C15" t="s">
        <v>27</v>
      </c>
      <c r="D15" t="s">
        <v>23</v>
      </c>
      <c r="N15">
        <v>100</v>
      </c>
      <c r="O15">
        <v>62.71</v>
      </c>
      <c r="P15">
        <v>43.22</v>
      </c>
      <c r="Q15">
        <v>38.14</v>
      </c>
      <c r="R15">
        <v>22.88</v>
      </c>
      <c r="S15">
        <v>5.93</v>
      </c>
      <c r="T15">
        <v>2.54</v>
      </c>
    </row>
    <row r="16" spans="1:22" x14ac:dyDescent="0.25">
      <c r="A16" t="s">
        <v>14</v>
      </c>
      <c r="B16" t="s">
        <v>42</v>
      </c>
      <c r="C16" t="s">
        <v>27</v>
      </c>
      <c r="D16" t="s">
        <v>22</v>
      </c>
      <c r="O16">
        <v>139</v>
      </c>
      <c r="P16">
        <v>92</v>
      </c>
      <c r="Q16">
        <v>73</v>
      </c>
      <c r="R16">
        <v>66</v>
      </c>
      <c r="S16">
        <v>36</v>
      </c>
      <c r="T16">
        <v>7</v>
      </c>
      <c r="U16">
        <v>6</v>
      </c>
      <c r="V16">
        <v>3</v>
      </c>
    </row>
    <row r="17" spans="1:22" x14ac:dyDescent="0.25">
      <c r="A17" t="s">
        <v>14</v>
      </c>
      <c r="B17" t="s">
        <v>42</v>
      </c>
      <c r="C17" t="s">
        <v>27</v>
      </c>
      <c r="D17" t="s">
        <v>23</v>
      </c>
      <c r="O17">
        <v>100</v>
      </c>
      <c r="P17">
        <v>66.19</v>
      </c>
      <c r="Q17">
        <v>52.52</v>
      </c>
      <c r="R17">
        <v>47.48</v>
      </c>
      <c r="S17">
        <v>25.9</v>
      </c>
      <c r="T17">
        <v>5.04</v>
      </c>
      <c r="U17">
        <v>4.32</v>
      </c>
      <c r="V17">
        <v>2.16</v>
      </c>
    </row>
    <row r="18" spans="1:22" x14ac:dyDescent="0.25">
      <c r="A18" t="s">
        <v>15</v>
      </c>
      <c r="B18" t="s">
        <v>42</v>
      </c>
      <c r="C18" t="s">
        <v>27</v>
      </c>
      <c r="D18" t="s">
        <v>22</v>
      </c>
      <c r="P18">
        <v>157</v>
      </c>
      <c r="Q18">
        <v>103</v>
      </c>
      <c r="R18">
        <v>81</v>
      </c>
      <c r="S18">
        <v>71</v>
      </c>
      <c r="T18">
        <v>34</v>
      </c>
      <c r="U18">
        <v>10</v>
      </c>
      <c r="V18">
        <v>4</v>
      </c>
    </row>
    <row r="19" spans="1:22" x14ac:dyDescent="0.25">
      <c r="A19" t="s">
        <v>15</v>
      </c>
      <c r="B19" t="s">
        <v>42</v>
      </c>
      <c r="C19" t="s">
        <v>27</v>
      </c>
      <c r="D19" t="s">
        <v>23</v>
      </c>
      <c r="P19">
        <v>100</v>
      </c>
      <c r="Q19">
        <v>65.61</v>
      </c>
      <c r="R19">
        <v>51.59</v>
      </c>
      <c r="S19">
        <v>45.22</v>
      </c>
      <c r="T19">
        <v>21.66</v>
      </c>
      <c r="U19">
        <v>6.37</v>
      </c>
      <c r="V19">
        <v>2.5499999999999998</v>
      </c>
    </row>
    <row r="20" spans="1:22" x14ac:dyDescent="0.25">
      <c r="A20" t="s">
        <v>16</v>
      </c>
      <c r="B20" t="s">
        <v>42</v>
      </c>
      <c r="C20" t="s">
        <v>27</v>
      </c>
      <c r="D20" t="s">
        <v>22</v>
      </c>
      <c r="Q20">
        <v>148</v>
      </c>
      <c r="R20">
        <v>91</v>
      </c>
      <c r="S20">
        <v>74</v>
      </c>
      <c r="T20">
        <v>68</v>
      </c>
      <c r="U20">
        <v>29</v>
      </c>
      <c r="V20">
        <v>6</v>
      </c>
    </row>
    <row r="21" spans="1:22" x14ac:dyDescent="0.25">
      <c r="A21" t="s">
        <v>16</v>
      </c>
      <c r="B21" t="s">
        <v>42</v>
      </c>
      <c r="C21" t="s">
        <v>27</v>
      </c>
      <c r="D21" t="s">
        <v>23</v>
      </c>
      <c r="Q21">
        <v>100</v>
      </c>
      <c r="R21">
        <v>61.49</v>
      </c>
      <c r="S21">
        <v>50</v>
      </c>
      <c r="T21">
        <v>45.95</v>
      </c>
      <c r="U21">
        <v>19.59</v>
      </c>
      <c r="V21">
        <v>4.05</v>
      </c>
    </row>
    <row r="22" spans="1:22" x14ac:dyDescent="0.25">
      <c r="A22" t="s">
        <v>17</v>
      </c>
      <c r="B22" t="s">
        <v>42</v>
      </c>
      <c r="C22" t="s">
        <v>27</v>
      </c>
      <c r="D22" t="s">
        <v>22</v>
      </c>
      <c r="R22">
        <v>145</v>
      </c>
      <c r="S22">
        <v>101</v>
      </c>
      <c r="T22">
        <v>78</v>
      </c>
      <c r="U22">
        <v>72</v>
      </c>
      <c r="V22">
        <v>32</v>
      </c>
    </row>
    <row r="23" spans="1:22" x14ac:dyDescent="0.25">
      <c r="A23" t="s">
        <v>17</v>
      </c>
      <c r="B23" t="s">
        <v>42</v>
      </c>
      <c r="C23" t="s">
        <v>27</v>
      </c>
      <c r="D23" t="s">
        <v>23</v>
      </c>
      <c r="R23">
        <v>100</v>
      </c>
      <c r="S23">
        <v>69.66</v>
      </c>
      <c r="T23">
        <v>53.79</v>
      </c>
      <c r="U23">
        <v>49.66</v>
      </c>
      <c r="V23">
        <v>22.07</v>
      </c>
    </row>
    <row r="24" spans="1:22" x14ac:dyDescent="0.25">
      <c r="A24" t="s">
        <v>18</v>
      </c>
      <c r="B24" t="s">
        <v>42</v>
      </c>
      <c r="C24" t="s">
        <v>27</v>
      </c>
      <c r="D24" t="s">
        <v>22</v>
      </c>
      <c r="S24">
        <v>128</v>
      </c>
      <c r="T24">
        <v>82</v>
      </c>
      <c r="U24">
        <v>54</v>
      </c>
      <c r="V24">
        <v>49</v>
      </c>
    </row>
    <row r="25" spans="1:22" x14ac:dyDescent="0.25">
      <c r="A25" t="s">
        <v>18</v>
      </c>
      <c r="B25" t="s">
        <v>42</v>
      </c>
      <c r="C25" t="s">
        <v>27</v>
      </c>
      <c r="D25" t="s">
        <v>23</v>
      </c>
      <c r="S25">
        <v>100</v>
      </c>
      <c r="T25">
        <v>64.06</v>
      </c>
      <c r="U25">
        <v>42.19</v>
      </c>
      <c r="V25">
        <v>38.28</v>
      </c>
    </row>
    <row r="26" spans="1:22" x14ac:dyDescent="0.25">
      <c r="A26" t="s">
        <v>19</v>
      </c>
      <c r="B26" t="s">
        <v>42</v>
      </c>
      <c r="C26" t="s">
        <v>27</v>
      </c>
      <c r="D26" t="s">
        <v>22</v>
      </c>
      <c r="T26">
        <v>127</v>
      </c>
      <c r="U26">
        <v>86</v>
      </c>
      <c r="V26">
        <v>72</v>
      </c>
    </row>
    <row r="27" spans="1:22" x14ac:dyDescent="0.25">
      <c r="A27" t="s">
        <v>19</v>
      </c>
      <c r="B27" t="s">
        <v>42</v>
      </c>
      <c r="C27" t="s">
        <v>27</v>
      </c>
      <c r="D27" t="s">
        <v>23</v>
      </c>
      <c r="T27">
        <v>100</v>
      </c>
      <c r="U27">
        <v>67.72</v>
      </c>
      <c r="V27">
        <v>56.69</v>
      </c>
    </row>
    <row r="28" spans="1:22" x14ac:dyDescent="0.25">
      <c r="A28" t="s">
        <v>20</v>
      </c>
      <c r="B28" t="s">
        <v>42</v>
      </c>
      <c r="C28" t="s">
        <v>27</v>
      </c>
      <c r="D28" t="s">
        <v>22</v>
      </c>
      <c r="U28">
        <v>108</v>
      </c>
      <c r="V28">
        <v>69</v>
      </c>
    </row>
    <row r="29" spans="1:22" x14ac:dyDescent="0.25">
      <c r="A29" t="s">
        <v>20</v>
      </c>
      <c r="B29" t="s">
        <v>42</v>
      </c>
      <c r="C29" t="s">
        <v>27</v>
      </c>
      <c r="D29" t="s">
        <v>23</v>
      </c>
      <c r="U29">
        <v>100</v>
      </c>
      <c r="V29">
        <v>63.89</v>
      </c>
    </row>
    <row r="30" spans="1:22" x14ac:dyDescent="0.25">
      <c r="A30" t="s">
        <v>21</v>
      </c>
      <c r="B30" t="s">
        <v>42</v>
      </c>
      <c r="C30" t="s">
        <v>27</v>
      </c>
      <c r="D30" t="s">
        <v>22</v>
      </c>
      <c r="V30">
        <v>95</v>
      </c>
    </row>
    <row r="31" spans="1:22" x14ac:dyDescent="0.25">
      <c r="A31" t="s">
        <v>21</v>
      </c>
      <c r="B31" t="s">
        <v>42</v>
      </c>
      <c r="C31" t="s">
        <v>27</v>
      </c>
      <c r="D31" t="s">
        <v>23</v>
      </c>
      <c r="V31">
        <v>100</v>
      </c>
    </row>
    <row r="32" spans="1:22" x14ac:dyDescent="0.25">
      <c r="A32" s="4" t="s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5" t="str">
        <f>HYPERLINK("#Contents!A1", "Return to Contents")</f>
        <v>Return to Contents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V35"/>
  <sheetViews>
    <sheetView workbookViewId="0"/>
  </sheetViews>
  <sheetFormatPr defaultColWidth="11.42578125" defaultRowHeight="15" x14ac:dyDescent="0.25"/>
  <cols>
    <col min="1" max="1" width="40.7109375" customWidth="1"/>
    <col min="2" max="2" width="6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80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42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42</v>
      </c>
      <c r="C4" t="s">
        <v>29</v>
      </c>
      <c r="D4" t="s">
        <v>22</v>
      </c>
      <c r="E4">
        <v>25</v>
      </c>
      <c r="F4">
        <v>18</v>
      </c>
      <c r="G4">
        <v>16</v>
      </c>
      <c r="H4">
        <v>16</v>
      </c>
      <c r="I4">
        <v>7</v>
      </c>
      <c r="J4">
        <v>1</v>
      </c>
      <c r="K4">
        <v>1</v>
      </c>
      <c r="M4">
        <v>1</v>
      </c>
      <c r="N4">
        <v>1</v>
      </c>
      <c r="O4">
        <v>1</v>
      </c>
    </row>
    <row r="5" spans="1:22" x14ac:dyDescent="0.25">
      <c r="A5" t="s">
        <v>4</v>
      </c>
      <c r="B5" t="s">
        <v>42</v>
      </c>
      <c r="C5" t="s">
        <v>29</v>
      </c>
      <c r="D5" t="s">
        <v>23</v>
      </c>
      <c r="E5">
        <v>100</v>
      </c>
      <c r="F5">
        <v>72</v>
      </c>
      <c r="G5">
        <v>64</v>
      </c>
      <c r="H5">
        <v>64</v>
      </c>
      <c r="I5">
        <v>28</v>
      </c>
      <c r="J5">
        <v>4</v>
      </c>
      <c r="K5">
        <v>4</v>
      </c>
      <c r="M5">
        <v>4</v>
      </c>
      <c r="N5">
        <v>4</v>
      </c>
      <c r="O5">
        <v>4</v>
      </c>
    </row>
    <row r="6" spans="1:22" x14ac:dyDescent="0.25">
      <c r="A6" t="s">
        <v>5</v>
      </c>
      <c r="B6" t="s">
        <v>42</v>
      </c>
      <c r="C6" t="s">
        <v>29</v>
      </c>
      <c r="D6" t="s">
        <v>22</v>
      </c>
      <c r="F6">
        <v>18</v>
      </c>
      <c r="G6">
        <v>15</v>
      </c>
      <c r="H6">
        <v>14</v>
      </c>
      <c r="I6">
        <v>12</v>
      </c>
      <c r="J6">
        <v>5</v>
      </c>
      <c r="Q6">
        <v>1</v>
      </c>
      <c r="R6">
        <v>1</v>
      </c>
    </row>
    <row r="7" spans="1:22" x14ac:dyDescent="0.25">
      <c r="A7" t="s">
        <v>5</v>
      </c>
      <c r="B7" t="s">
        <v>42</v>
      </c>
      <c r="C7" t="s">
        <v>29</v>
      </c>
      <c r="D7" t="s">
        <v>23</v>
      </c>
      <c r="F7">
        <v>100</v>
      </c>
      <c r="G7">
        <v>83.33</v>
      </c>
      <c r="H7">
        <v>77.78</v>
      </c>
      <c r="I7">
        <v>66.67</v>
      </c>
      <c r="J7">
        <v>27.78</v>
      </c>
      <c r="Q7">
        <v>5.56</v>
      </c>
      <c r="R7">
        <v>5.56</v>
      </c>
    </row>
    <row r="8" spans="1:22" x14ac:dyDescent="0.25">
      <c r="A8" t="s">
        <v>6</v>
      </c>
      <c r="B8" t="s">
        <v>42</v>
      </c>
      <c r="C8" t="s">
        <v>29</v>
      </c>
      <c r="D8" t="s">
        <v>22</v>
      </c>
      <c r="G8">
        <v>5</v>
      </c>
      <c r="H8">
        <v>4</v>
      </c>
      <c r="I8">
        <v>4</v>
      </c>
      <c r="J8">
        <v>4</v>
      </c>
      <c r="K8">
        <v>4</v>
      </c>
    </row>
    <row r="9" spans="1:22" x14ac:dyDescent="0.25">
      <c r="A9" t="s">
        <v>6</v>
      </c>
      <c r="B9" t="s">
        <v>42</v>
      </c>
      <c r="C9" t="s">
        <v>29</v>
      </c>
      <c r="D9" t="s">
        <v>23</v>
      </c>
      <c r="G9">
        <v>100</v>
      </c>
      <c r="H9">
        <v>80</v>
      </c>
      <c r="I9">
        <v>80</v>
      </c>
      <c r="J9">
        <v>80</v>
      </c>
      <c r="K9">
        <v>80</v>
      </c>
    </row>
    <row r="10" spans="1:22" x14ac:dyDescent="0.25">
      <c r="A10" t="s">
        <v>7</v>
      </c>
      <c r="B10" t="s">
        <v>42</v>
      </c>
      <c r="C10" t="s">
        <v>29</v>
      </c>
      <c r="D10" t="s">
        <v>22</v>
      </c>
      <c r="H10">
        <v>9</v>
      </c>
      <c r="I10">
        <v>8</v>
      </c>
      <c r="J10">
        <v>5</v>
      </c>
      <c r="K10">
        <v>4</v>
      </c>
      <c r="L10">
        <v>3</v>
      </c>
      <c r="M10">
        <v>2</v>
      </c>
      <c r="N10">
        <v>2</v>
      </c>
      <c r="O10">
        <v>1</v>
      </c>
      <c r="P10">
        <v>1</v>
      </c>
    </row>
    <row r="11" spans="1:22" x14ac:dyDescent="0.25">
      <c r="A11" t="s">
        <v>7</v>
      </c>
      <c r="B11" t="s">
        <v>42</v>
      </c>
      <c r="C11" t="s">
        <v>29</v>
      </c>
      <c r="D11" t="s">
        <v>23</v>
      </c>
      <c r="H11">
        <v>100</v>
      </c>
      <c r="I11">
        <v>88.89</v>
      </c>
      <c r="J11">
        <v>55.56</v>
      </c>
      <c r="K11">
        <v>44.44</v>
      </c>
      <c r="L11">
        <v>33.33</v>
      </c>
      <c r="M11">
        <v>22.22</v>
      </c>
      <c r="N11">
        <v>22.22</v>
      </c>
      <c r="O11">
        <v>11.11</v>
      </c>
      <c r="P11">
        <v>11.11</v>
      </c>
    </row>
    <row r="12" spans="1:22" x14ac:dyDescent="0.25">
      <c r="A12" t="s">
        <v>9</v>
      </c>
      <c r="B12" t="s">
        <v>42</v>
      </c>
      <c r="C12" t="s">
        <v>29</v>
      </c>
      <c r="D12" t="s">
        <v>22</v>
      </c>
      <c r="J12">
        <v>1</v>
      </c>
      <c r="K12">
        <v>1</v>
      </c>
      <c r="L12">
        <v>1</v>
      </c>
      <c r="M12">
        <v>1</v>
      </c>
    </row>
    <row r="13" spans="1:22" x14ac:dyDescent="0.25">
      <c r="A13" t="s">
        <v>9</v>
      </c>
      <c r="B13" t="s">
        <v>42</v>
      </c>
      <c r="C13" t="s">
        <v>29</v>
      </c>
      <c r="D13" t="s">
        <v>23</v>
      </c>
      <c r="J13">
        <v>100</v>
      </c>
      <c r="K13">
        <v>100</v>
      </c>
      <c r="L13">
        <v>100</v>
      </c>
      <c r="M13">
        <v>100</v>
      </c>
    </row>
    <row r="14" spans="1:22" x14ac:dyDescent="0.25">
      <c r="A14" t="s">
        <v>12</v>
      </c>
      <c r="B14" t="s">
        <v>42</v>
      </c>
      <c r="C14" t="s">
        <v>29</v>
      </c>
      <c r="D14" t="s">
        <v>22</v>
      </c>
      <c r="M14">
        <v>6</v>
      </c>
      <c r="N14">
        <v>3</v>
      </c>
      <c r="O14">
        <v>3</v>
      </c>
      <c r="P14">
        <v>3</v>
      </c>
      <c r="Q14">
        <v>3</v>
      </c>
    </row>
    <row r="15" spans="1:22" x14ac:dyDescent="0.25">
      <c r="A15" t="s">
        <v>12</v>
      </c>
      <c r="B15" t="s">
        <v>42</v>
      </c>
      <c r="C15" t="s">
        <v>29</v>
      </c>
      <c r="D15" t="s">
        <v>23</v>
      </c>
      <c r="M15">
        <v>100</v>
      </c>
      <c r="N15">
        <v>50</v>
      </c>
      <c r="O15">
        <v>50</v>
      </c>
      <c r="P15">
        <v>50</v>
      </c>
      <c r="Q15">
        <v>50</v>
      </c>
    </row>
    <row r="16" spans="1:22" x14ac:dyDescent="0.25">
      <c r="A16" t="s">
        <v>13</v>
      </c>
      <c r="B16" t="s">
        <v>42</v>
      </c>
      <c r="C16" t="s">
        <v>29</v>
      </c>
      <c r="D16" t="s">
        <v>22</v>
      </c>
      <c r="N16">
        <v>159</v>
      </c>
      <c r="O16">
        <v>126</v>
      </c>
      <c r="P16">
        <v>111</v>
      </c>
      <c r="Q16">
        <v>89</v>
      </c>
      <c r="R16">
        <v>33</v>
      </c>
      <c r="S16">
        <v>13</v>
      </c>
      <c r="T16">
        <v>4</v>
      </c>
      <c r="U16">
        <v>1</v>
      </c>
    </row>
    <row r="17" spans="1:22" x14ac:dyDescent="0.25">
      <c r="A17" t="s">
        <v>13</v>
      </c>
      <c r="B17" t="s">
        <v>42</v>
      </c>
      <c r="C17" t="s">
        <v>29</v>
      </c>
      <c r="D17" t="s">
        <v>23</v>
      </c>
      <c r="N17">
        <v>100</v>
      </c>
      <c r="O17">
        <v>79.25</v>
      </c>
      <c r="P17">
        <v>69.81</v>
      </c>
      <c r="Q17">
        <v>55.97</v>
      </c>
      <c r="R17">
        <v>20.75</v>
      </c>
      <c r="S17">
        <v>8.18</v>
      </c>
      <c r="T17">
        <v>2.52</v>
      </c>
      <c r="U17">
        <v>0.63</v>
      </c>
    </row>
    <row r="18" spans="1:22" x14ac:dyDescent="0.25">
      <c r="A18" t="s">
        <v>14</v>
      </c>
      <c r="B18" t="s">
        <v>42</v>
      </c>
      <c r="C18" t="s">
        <v>29</v>
      </c>
      <c r="D18" t="s">
        <v>22</v>
      </c>
      <c r="O18">
        <v>179</v>
      </c>
      <c r="P18">
        <v>139</v>
      </c>
      <c r="Q18">
        <v>115</v>
      </c>
      <c r="R18">
        <v>100</v>
      </c>
      <c r="S18">
        <v>26</v>
      </c>
      <c r="T18">
        <v>13</v>
      </c>
      <c r="U18">
        <v>7</v>
      </c>
      <c r="V18">
        <v>4</v>
      </c>
    </row>
    <row r="19" spans="1:22" x14ac:dyDescent="0.25">
      <c r="A19" t="s">
        <v>14</v>
      </c>
      <c r="B19" t="s">
        <v>42</v>
      </c>
      <c r="C19" t="s">
        <v>29</v>
      </c>
      <c r="D19" t="s">
        <v>23</v>
      </c>
      <c r="O19">
        <v>100</v>
      </c>
      <c r="P19">
        <v>77.650000000000006</v>
      </c>
      <c r="Q19">
        <v>64.25</v>
      </c>
      <c r="R19">
        <v>55.87</v>
      </c>
      <c r="S19">
        <v>14.53</v>
      </c>
      <c r="T19">
        <v>7.26</v>
      </c>
      <c r="U19">
        <v>3.91</v>
      </c>
      <c r="V19">
        <v>2.23</v>
      </c>
    </row>
    <row r="20" spans="1:22" x14ac:dyDescent="0.25">
      <c r="A20" t="s">
        <v>15</v>
      </c>
      <c r="B20" t="s">
        <v>42</v>
      </c>
      <c r="C20" t="s">
        <v>29</v>
      </c>
      <c r="D20" t="s">
        <v>22</v>
      </c>
      <c r="P20">
        <v>200</v>
      </c>
      <c r="Q20">
        <v>155</v>
      </c>
      <c r="R20">
        <v>126</v>
      </c>
      <c r="S20">
        <v>100</v>
      </c>
      <c r="T20">
        <v>38</v>
      </c>
      <c r="U20">
        <v>11</v>
      </c>
      <c r="V20">
        <v>6</v>
      </c>
    </row>
    <row r="21" spans="1:22" x14ac:dyDescent="0.25">
      <c r="A21" t="s">
        <v>15</v>
      </c>
      <c r="B21" t="s">
        <v>42</v>
      </c>
      <c r="C21" t="s">
        <v>29</v>
      </c>
      <c r="D21" t="s">
        <v>23</v>
      </c>
      <c r="P21">
        <v>100</v>
      </c>
      <c r="Q21">
        <v>77.5</v>
      </c>
      <c r="R21">
        <v>63</v>
      </c>
      <c r="S21">
        <v>50</v>
      </c>
      <c r="T21">
        <v>19</v>
      </c>
      <c r="U21">
        <v>5.5</v>
      </c>
      <c r="V21">
        <v>3</v>
      </c>
    </row>
    <row r="22" spans="1:22" x14ac:dyDescent="0.25">
      <c r="A22" t="s">
        <v>16</v>
      </c>
      <c r="B22" t="s">
        <v>42</v>
      </c>
      <c r="C22" t="s">
        <v>29</v>
      </c>
      <c r="D22" t="s">
        <v>22</v>
      </c>
      <c r="Q22">
        <v>214</v>
      </c>
      <c r="R22">
        <v>180</v>
      </c>
      <c r="S22">
        <v>144</v>
      </c>
      <c r="T22">
        <v>123</v>
      </c>
      <c r="U22">
        <v>46</v>
      </c>
      <c r="V22">
        <v>10</v>
      </c>
    </row>
    <row r="23" spans="1:22" x14ac:dyDescent="0.25">
      <c r="A23" t="s">
        <v>16</v>
      </c>
      <c r="B23" t="s">
        <v>42</v>
      </c>
      <c r="C23" t="s">
        <v>29</v>
      </c>
      <c r="D23" t="s">
        <v>23</v>
      </c>
      <c r="Q23">
        <v>100</v>
      </c>
      <c r="R23">
        <v>84.11</v>
      </c>
      <c r="S23">
        <v>67.290000000000006</v>
      </c>
      <c r="T23">
        <v>57.48</v>
      </c>
      <c r="U23">
        <v>21.5</v>
      </c>
      <c r="V23">
        <v>4.67</v>
      </c>
    </row>
    <row r="24" spans="1:22" x14ac:dyDescent="0.25">
      <c r="A24" t="s">
        <v>17</v>
      </c>
      <c r="B24" t="s">
        <v>42</v>
      </c>
      <c r="C24" t="s">
        <v>29</v>
      </c>
      <c r="D24" t="s">
        <v>22</v>
      </c>
      <c r="R24">
        <v>240</v>
      </c>
      <c r="S24">
        <v>167</v>
      </c>
      <c r="T24">
        <v>143</v>
      </c>
      <c r="U24">
        <v>125</v>
      </c>
      <c r="V24">
        <v>32</v>
      </c>
    </row>
    <row r="25" spans="1:22" x14ac:dyDescent="0.25">
      <c r="A25" t="s">
        <v>17</v>
      </c>
      <c r="B25" t="s">
        <v>42</v>
      </c>
      <c r="C25" t="s">
        <v>29</v>
      </c>
      <c r="D25" t="s">
        <v>23</v>
      </c>
      <c r="R25">
        <v>100</v>
      </c>
      <c r="S25">
        <v>69.58</v>
      </c>
      <c r="T25">
        <v>59.58</v>
      </c>
      <c r="U25">
        <v>52.08</v>
      </c>
      <c r="V25">
        <v>13.33</v>
      </c>
    </row>
    <row r="26" spans="1:22" x14ac:dyDescent="0.25">
      <c r="A26" t="s">
        <v>18</v>
      </c>
      <c r="B26" t="s">
        <v>42</v>
      </c>
      <c r="C26" t="s">
        <v>29</v>
      </c>
      <c r="D26" t="s">
        <v>22</v>
      </c>
      <c r="S26">
        <v>235</v>
      </c>
      <c r="T26">
        <v>187</v>
      </c>
      <c r="U26">
        <v>167</v>
      </c>
      <c r="V26">
        <v>141</v>
      </c>
    </row>
    <row r="27" spans="1:22" x14ac:dyDescent="0.25">
      <c r="A27" t="s">
        <v>18</v>
      </c>
      <c r="B27" t="s">
        <v>42</v>
      </c>
      <c r="C27" t="s">
        <v>29</v>
      </c>
      <c r="D27" t="s">
        <v>23</v>
      </c>
      <c r="S27">
        <v>100</v>
      </c>
      <c r="T27">
        <v>79.569999999999993</v>
      </c>
      <c r="U27">
        <v>71.06</v>
      </c>
      <c r="V27">
        <v>60</v>
      </c>
    </row>
    <row r="28" spans="1:22" x14ac:dyDescent="0.25">
      <c r="A28" t="s">
        <v>19</v>
      </c>
      <c r="B28" t="s">
        <v>42</v>
      </c>
      <c r="C28" t="s">
        <v>29</v>
      </c>
      <c r="D28" t="s">
        <v>22</v>
      </c>
      <c r="T28">
        <v>213</v>
      </c>
      <c r="U28">
        <v>162</v>
      </c>
      <c r="V28">
        <v>127</v>
      </c>
    </row>
    <row r="29" spans="1:22" x14ac:dyDescent="0.25">
      <c r="A29" t="s">
        <v>19</v>
      </c>
      <c r="B29" t="s">
        <v>42</v>
      </c>
      <c r="C29" t="s">
        <v>29</v>
      </c>
      <c r="D29" t="s">
        <v>23</v>
      </c>
      <c r="T29">
        <v>100</v>
      </c>
      <c r="U29">
        <v>76.06</v>
      </c>
      <c r="V29">
        <v>59.62</v>
      </c>
    </row>
    <row r="30" spans="1:22" x14ac:dyDescent="0.25">
      <c r="A30" t="s">
        <v>20</v>
      </c>
      <c r="B30" t="s">
        <v>42</v>
      </c>
      <c r="C30" t="s">
        <v>29</v>
      </c>
      <c r="D30" t="s">
        <v>22</v>
      </c>
      <c r="U30">
        <v>203</v>
      </c>
      <c r="V30">
        <v>134</v>
      </c>
    </row>
    <row r="31" spans="1:22" x14ac:dyDescent="0.25">
      <c r="A31" t="s">
        <v>20</v>
      </c>
      <c r="B31" t="s">
        <v>42</v>
      </c>
      <c r="C31" t="s">
        <v>29</v>
      </c>
      <c r="D31" t="s">
        <v>23</v>
      </c>
      <c r="U31">
        <v>100</v>
      </c>
      <c r="V31">
        <v>66.010000000000005</v>
      </c>
    </row>
    <row r="32" spans="1:22" x14ac:dyDescent="0.25">
      <c r="A32" t="s">
        <v>21</v>
      </c>
      <c r="B32" t="s">
        <v>42</v>
      </c>
      <c r="C32" t="s">
        <v>29</v>
      </c>
      <c r="D32" t="s">
        <v>22</v>
      </c>
      <c r="V32">
        <v>171</v>
      </c>
    </row>
    <row r="33" spans="1:22" x14ac:dyDescent="0.25">
      <c r="A33" t="s">
        <v>21</v>
      </c>
      <c r="B33" t="s">
        <v>42</v>
      </c>
      <c r="C33" t="s">
        <v>29</v>
      </c>
      <c r="D33" t="s">
        <v>23</v>
      </c>
      <c r="V33">
        <v>100</v>
      </c>
    </row>
    <row r="34" spans="1:22" x14ac:dyDescent="0.25">
      <c r="A34" s="4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5" t="str">
        <f>HYPERLINK("#Contents!A1", "Return to Contents")</f>
        <v>Return to Contents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9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33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32</v>
      </c>
      <c r="C4" t="s">
        <v>27</v>
      </c>
      <c r="D4" t="s">
        <v>22</v>
      </c>
      <c r="E4">
        <v>307</v>
      </c>
      <c r="F4">
        <v>183</v>
      </c>
      <c r="G4">
        <v>140</v>
      </c>
      <c r="H4">
        <v>119</v>
      </c>
      <c r="I4">
        <v>66</v>
      </c>
      <c r="J4">
        <v>19</v>
      </c>
      <c r="K4">
        <v>8</v>
      </c>
      <c r="L4">
        <v>6</v>
      </c>
      <c r="M4">
        <v>3</v>
      </c>
      <c r="N4">
        <v>2</v>
      </c>
      <c r="O4">
        <v>1</v>
      </c>
      <c r="P4">
        <v>1</v>
      </c>
      <c r="Q4">
        <v>1</v>
      </c>
      <c r="S4">
        <v>3</v>
      </c>
      <c r="T4">
        <v>1</v>
      </c>
    </row>
    <row r="5" spans="1:22" x14ac:dyDescent="0.25">
      <c r="A5" t="s">
        <v>4</v>
      </c>
      <c r="B5" t="s">
        <v>32</v>
      </c>
      <c r="C5" t="s">
        <v>27</v>
      </c>
      <c r="D5" t="s">
        <v>23</v>
      </c>
      <c r="E5">
        <v>100</v>
      </c>
      <c r="F5">
        <v>59.61</v>
      </c>
      <c r="G5">
        <v>45.6</v>
      </c>
      <c r="H5">
        <v>38.76</v>
      </c>
      <c r="I5">
        <v>21.5</v>
      </c>
      <c r="J5">
        <v>6.19</v>
      </c>
      <c r="K5">
        <v>2.61</v>
      </c>
      <c r="L5">
        <v>1.95</v>
      </c>
      <c r="M5">
        <v>0.98</v>
      </c>
      <c r="N5">
        <v>0.65</v>
      </c>
      <c r="O5">
        <v>0.33</v>
      </c>
      <c r="P5">
        <v>0.33</v>
      </c>
      <c r="Q5">
        <v>0.33</v>
      </c>
      <c r="S5">
        <v>0.98</v>
      </c>
      <c r="T5">
        <v>0.33</v>
      </c>
    </row>
    <row r="6" spans="1:22" x14ac:dyDescent="0.25">
      <c r="A6" t="s">
        <v>5</v>
      </c>
      <c r="B6" t="s">
        <v>32</v>
      </c>
      <c r="C6" t="s">
        <v>27</v>
      </c>
      <c r="D6" t="s">
        <v>22</v>
      </c>
      <c r="F6">
        <v>310</v>
      </c>
      <c r="G6">
        <v>201</v>
      </c>
      <c r="H6">
        <v>157</v>
      </c>
      <c r="I6">
        <v>137</v>
      </c>
      <c r="J6">
        <v>102</v>
      </c>
      <c r="K6">
        <v>29</v>
      </c>
      <c r="L6">
        <v>15</v>
      </c>
      <c r="M6">
        <v>8</v>
      </c>
      <c r="N6">
        <v>3</v>
      </c>
      <c r="O6">
        <v>3</v>
      </c>
      <c r="P6">
        <v>2</v>
      </c>
      <c r="Q6">
        <v>1</v>
      </c>
      <c r="R6">
        <v>2</v>
      </c>
      <c r="S6">
        <v>1</v>
      </c>
      <c r="T6">
        <v>2</v>
      </c>
      <c r="U6">
        <v>1</v>
      </c>
    </row>
    <row r="7" spans="1:22" x14ac:dyDescent="0.25">
      <c r="A7" t="s">
        <v>5</v>
      </c>
      <c r="B7" t="s">
        <v>32</v>
      </c>
      <c r="C7" t="s">
        <v>27</v>
      </c>
      <c r="D7" t="s">
        <v>23</v>
      </c>
      <c r="F7">
        <v>100</v>
      </c>
      <c r="G7">
        <v>64.84</v>
      </c>
      <c r="H7">
        <v>50.65</v>
      </c>
      <c r="I7">
        <v>44.19</v>
      </c>
      <c r="J7">
        <v>32.9</v>
      </c>
      <c r="K7">
        <v>9.35</v>
      </c>
      <c r="L7">
        <v>4.84</v>
      </c>
      <c r="M7">
        <v>2.58</v>
      </c>
      <c r="N7">
        <v>0.97</v>
      </c>
      <c r="O7">
        <v>0.97</v>
      </c>
      <c r="P7">
        <v>0.65</v>
      </c>
      <c r="Q7">
        <v>0.32</v>
      </c>
      <c r="R7">
        <v>0.65</v>
      </c>
      <c r="S7">
        <v>0.32</v>
      </c>
      <c r="T7">
        <v>0.65</v>
      </c>
      <c r="U7">
        <v>0.32</v>
      </c>
    </row>
    <row r="8" spans="1:22" x14ac:dyDescent="0.25">
      <c r="A8" t="s">
        <v>6</v>
      </c>
      <c r="B8" t="s">
        <v>32</v>
      </c>
      <c r="C8" t="s">
        <v>27</v>
      </c>
      <c r="D8" t="s">
        <v>22</v>
      </c>
      <c r="G8">
        <v>232</v>
      </c>
      <c r="H8">
        <v>167</v>
      </c>
      <c r="I8">
        <v>138</v>
      </c>
      <c r="J8">
        <v>123</v>
      </c>
      <c r="K8">
        <v>83</v>
      </c>
      <c r="L8">
        <v>19</v>
      </c>
      <c r="M8">
        <v>8</v>
      </c>
      <c r="N8">
        <v>5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</row>
    <row r="9" spans="1:22" x14ac:dyDescent="0.25">
      <c r="A9" t="s">
        <v>6</v>
      </c>
      <c r="B9" t="s">
        <v>32</v>
      </c>
      <c r="C9" t="s">
        <v>27</v>
      </c>
      <c r="D9" t="s">
        <v>23</v>
      </c>
      <c r="G9">
        <v>100</v>
      </c>
      <c r="H9">
        <v>71.98</v>
      </c>
      <c r="I9">
        <v>59.48</v>
      </c>
      <c r="J9">
        <v>53.02</v>
      </c>
      <c r="K9">
        <v>35.78</v>
      </c>
      <c r="L9">
        <v>8.19</v>
      </c>
      <c r="M9">
        <v>3.45</v>
      </c>
      <c r="N9">
        <v>2.16</v>
      </c>
      <c r="O9">
        <v>0.43</v>
      </c>
      <c r="P9">
        <v>0.43</v>
      </c>
      <c r="Q9">
        <v>0.43</v>
      </c>
      <c r="R9">
        <v>0.43</v>
      </c>
      <c r="S9">
        <v>0.43</v>
      </c>
      <c r="T9">
        <v>0.43</v>
      </c>
    </row>
    <row r="10" spans="1:22" x14ac:dyDescent="0.25">
      <c r="A10" t="s">
        <v>7</v>
      </c>
      <c r="B10" t="s">
        <v>32</v>
      </c>
      <c r="C10" t="s">
        <v>27</v>
      </c>
      <c r="D10" t="s">
        <v>22</v>
      </c>
      <c r="H10">
        <v>322</v>
      </c>
      <c r="I10">
        <v>230</v>
      </c>
      <c r="J10">
        <v>182</v>
      </c>
      <c r="K10">
        <v>165</v>
      </c>
      <c r="L10">
        <v>110</v>
      </c>
      <c r="M10">
        <v>34</v>
      </c>
      <c r="N10">
        <v>13</v>
      </c>
      <c r="O10">
        <v>8</v>
      </c>
      <c r="P10">
        <v>4</v>
      </c>
      <c r="Q10">
        <v>4</v>
      </c>
      <c r="R10">
        <v>2</v>
      </c>
      <c r="S10">
        <v>1</v>
      </c>
      <c r="T10">
        <v>1</v>
      </c>
      <c r="U10">
        <v>1</v>
      </c>
    </row>
    <row r="11" spans="1:22" x14ac:dyDescent="0.25">
      <c r="A11" t="s">
        <v>7</v>
      </c>
      <c r="B11" t="s">
        <v>32</v>
      </c>
      <c r="C11" t="s">
        <v>27</v>
      </c>
      <c r="D11" t="s">
        <v>23</v>
      </c>
      <c r="H11">
        <v>100</v>
      </c>
      <c r="I11">
        <v>71.430000000000007</v>
      </c>
      <c r="J11">
        <v>56.52</v>
      </c>
      <c r="K11">
        <v>51.24</v>
      </c>
      <c r="L11">
        <v>34.159999999999997</v>
      </c>
      <c r="M11">
        <v>10.56</v>
      </c>
      <c r="N11">
        <v>4.04</v>
      </c>
      <c r="O11">
        <v>2.48</v>
      </c>
      <c r="P11">
        <v>1.24</v>
      </c>
      <c r="Q11">
        <v>1.24</v>
      </c>
      <c r="R11">
        <v>0.62</v>
      </c>
      <c r="S11">
        <v>0.31</v>
      </c>
      <c r="T11">
        <v>0.31</v>
      </c>
      <c r="U11">
        <v>0.31</v>
      </c>
    </row>
    <row r="12" spans="1:22" x14ac:dyDescent="0.25">
      <c r="A12" t="s">
        <v>8</v>
      </c>
      <c r="B12" t="s">
        <v>32</v>
      </c>
      <c r="C12" t="s">
        <v>27</v>
      </c>
      <c r="D12" t="s">
        <v>22</v>
      </c>
      <c r="I12">
        <v>303</v>
      </c>
      <c r="J12">
        <v>207</v>
      </c>
      <c r="K12">
        <v>185</v>
      </c>
      <c r="L12">
        <v>168</v>
      </c>
      <c r="M12">
        <v>107</v>
      </c>
      <c r="N12">
        <v>25</v>
      </c>
      <c r="O12">
        <v>9</v>
      </c>
      <c r="P12">
        <v>6</v>
      </c>
      <c r="Q12">
        <v>4</v>
      </c>
      <c r="R12">
        <v>4</v>
      </c>
      <c r="S12">
        <v>1</v>
      </c>
      <c r="T12">
        <v>1</v>
      </c>
    </row>
    <row r="13" spans="1:22" x14ac:dyDescent="0.25">
      <c r="A13" t="s">
        <v>8</v>
      </c>
      <c r="B13" t="s">
        <v>32</v>
      </c>
      <c r="C13" t="s">
        <v>27</v>
      </c>
      <c r="D13" t="s">
        <v>23</v>
      </c>
      <c r="I13">
        <v>100</v>
      </c>
      <c r="J13">
        <v>68.319999999999993</v>
      </c>
      <c r="K13">
        <v>61.06</v>
      </c>
      <c r="L13">
        <v>55.45</v>
      </c>
      <c r="M13">
        <v>35.31</v>
      </c>
      <c r="N13">
        <v>8.25</v>
      </c>
      <c r="O13">
        <v>2.97</v>
      </c>
      <c r="P13">
        <v>1.98</v>
      </c>
      <c r="Q13">
        <v>1.32</v>
      </c>
      <c r="R13">
        <v>1.32</v>
      </c>
      <c r="S13">
        <v>0.33</v>
      </c>
      <c r="T13">
        <v>0.33</v>
      </c>
    </row>
    <row r="14" spans="1:22" x14ac:dyDescent="0.25">
      <c r="A14" t="s">
        <v>9</v>
      </c>
      <c r="B14" t="s">
        <v>32</v>
      </c>
      <c r="C14" t="s">
        <v>27</v>
      </c>
      <c r="D14" t="s">
        <v>22</v>
      </c>
      <c r="J14">
        <v>323</v>
      </c>
      <c r="K14">
        <v>220</v>
      </c>
      <c r="L14">
        <v>177</v>
      </c>
      <c r="M14">
        <v>146</v>
      </c>
      <c r="N14">
        <v>99</v>
      </c>
      <c r="O14">
        <v>31</v>
      </c>
      <c r="P14">
        <v>8</v>
      </c>
      <c r="Q14">
        <v>6</v>
      </c>
      <c r="R14">
        <v>1</v>
      </c>
      <c r="S14">
        <v>2</v>
      </c>
      <c r="T14">
        <v>2</v>
      </c>
      <c r="U14">
        <v>2</v>
      </c>
    </row>
    <row r="15" spans="1:22" x14ac:dyDescent="0.25">
      <c r="A15" t="s">
        <v>9</v>
      </c>
      <c r="B15" t="s">
        <v>32</v>
      </c>
      <c r="C15" t="s">
        <v>27</v>
      </c>
      <c r="D15" t="s">
        <v>23</v>
      </c>
      <c r="J15">
        <v>100</v>
      </c>
      <c r="K15">
        <v>68.11</v>
      </c>
      <c r="L15">
        <v>54.8</v>
      </c>
      <c r="M15">
        <v>45.2</v>
      </c>
      <c r="N15">
        <v>30.65</v>
      </c>
      <c r="O15">
        <v>9.6</v>
      </c>
      <c r="P15">
        <v>2.48</v>
      </c>
      <c r="Q15">
        <v>1.86</v>
      </c>
      <c r="R15">
        <v>0.31</v>
      </c>
      <c r="S15">
        <v>0.62</v>
      </c>
      <c r="T15">
        <v>0.62</v>
      </c>
      <c r="U15">
        <v>0.62</v>
      </c>
    </row>
    <row r="16" spans="1:22" x14ac:dyDescent="0.25">
      <c r="A16" t="s">
        <v>10</v>
      </c>
      <c r="B16" t="s">
        <v>32</v>
      </c>
      <c r="C16" t="s">
        <v>27</v>
      </c>
      <c r="D16" t="s">
        <v>22</v>
      </c>
      <c r="K16">
        <v>348</v>
      </c>
      <c r="L16">
        <v>225</v>
      </c>
      <c r="M16">
        <v>157</v>
      </c>
      <c r="N16">
        <v>139</v>
      </c>
      <c r="O16">
        <v>93</v>
      </c>
      <c r="P16">
        <v>26</v>
      </c>
      <c r="Q16">
        <v>7</v>
      </c>
      <c r="R16">
        <v>5</v>
      </c>
      <c r="S16">
        <v>1</v>
      </c>
    </row>
    <row r="17" spans="1:22" x14ac:dyDescent="0.25">
      <c r="A17" t="s">
        <v>10</v>
      </c>
      <c r="B17" t="s">
        <v>32</v>
      </c>
      <c r="C17" t="s">
        <v>27</v>
      </c>
      <c r="D17" t="s">
        <v>23</v>
      </c>
      <c r="K17">
        <v>100</v>
      </c>
      <c r="L17">
        <v>64.66</v>
      </c>
      <c r="M17">
        <v>45.11</v>
      </c>
      <c r="N17">
        <v>39.94</v>
      </c>
      <c r="O17">
        <v>26.72</v>
      </c>
      <c r="P17">
        <v>7.47</v>
      </c>
      <c r="Q17">
        <v>2.0099999999999998</v>
      </c>
      <c r="R17">
        <v>1.44</v>
      </c>
      <c r="S17">
        <v>0.28999999999999998</v>
      </c>
    </row>
    <row r="18" spans="1:22" x14ac:dyDescent="0.25">
      <c r="A18" t="s">
        <v>11</v>
      </c>
      <c r="B18" t="s">
        <v>32</v>
      </c>
      <c r="C18" t="s">
        <v>27</v>
      </c>
      <c r="D18" t="s">
        <v>22</v>
      </c>
      <c r="L18">
        <v>320</v>
      </c>
      <c r="M18">
        <v>205</v>
      </c>
      <c r="N18">
        <v>169</v>
      </c>
      <c r="O18">
        <v>147</v>
      </c>
      <c r="P18">
        <v>77</v>
      </c>
      <c r="Q18">
        <v>28</v>
      </c>
      <c r="R18">
        <v>14</v>
      </c>
      <c r="S18">
        <v>4</v>
      </c>
    </row>
    <row r="19" spans="1:22" x14ac:dyDescent="0.25">
      <c r="A19" t="s">
        <v>11</v>
      </c>
      <c r="B19" t="s">
        <v>32</v>
      </c>
      <c r="C19" t="s">
        <v>27</v>
      </c>
      <c r="D19" t="s">
        <v>23</v>
      </c>
      <c r="L19">
        <v>100</v>
      </c>
      <c r="M19">
        <v>64.06</v>
      </c>
      <c r="N19">
        <v>52.81</v>
      </c>
      <c r="O19">
        <v>45.94</v>
      </c>
      <c r="P19">
        <v>24.06</v>
      </c>
      <c r="Q19">
        <v>8.75</v>
      </c>
      <c r="R19">
        <v>4.38</v>
      </c>
      <c r="S19">
        <v>1.25</v>
      </c>
    </row>
    <row r="20" spans="1:22" x14ac:dyDescent="0.25">
      <c r="A20" t="s">
        <v>12</v>
      </c>
      <c r="B20" t="s">
        <v>32</v>
      </c>
      <c r="C20" t="s">
        <v>27</v>
      </c>
      <c r="D20" t="s">
        <v>22</v>
      </c>
      <c r="M20">
        <v>302</v>
      </c>
      <c r="N20">
        <v>200</v>
      </c>
      <c r="O20">
        <v>150</v>
      </c>
      <c r="P20">
        <v>132</v>
      </c>
      <c r="Q20">
        <v>72</v>
      </c>
      <c r="R20">
        <v>26</v>
      </c>
      <c r="S20">
        <v>8</v>
      </c>
      <c r="T20">
        <v>5</v>
      </c>
      <c r="U20">
        <v>2</v>
      </c>
      <c r="V20">
        <v>2</v>
      </c>
    </row>
    <row r="21" spans="1:22" x14ac:dyDescent="0.25">
      <c r="A21" t="s">
        <v>12</v>
      </c>
      <c r="B21" t="s">
        <v>32</v>
      </c>
      <c r="C21" t="s">
        <v>27</v>
      </c>
      <c r="D21" t="s">
        <v>23</v>
      </c>
      <c r="M21">
        <v>100</v>
      </c>
      <c r="N21">
        <v>66.23</v>
      </c>
      <c r="O21">
        <v>49.67</v>
      </c>
      <c r="P21">
        <v>43.71</v>
      </c>
      <c r="Q21">
        <v>23.84</v>
      </c>
      <c r="R21">
        <v>8.61</v>
      </c>
      <c r="S21">
        <v>2.65</v>
      </c>
      <c r="T21">
        <v>1.66</v>
      </c>
      <c r="U21">
        <v>0.66</v>
      </c>
      <c r="V21">
        <v>0.66</v>
      </c>
    </row>
    <row r="22" spans="1:22" x14ac:dyDescent="0.25">
      <c r="A22" t="s">
        <v>13</v>
      </c>
      <c r="B22" t="s">
        <v>32</v>
      </c>
      <c r="C22" t="s">
        <v>27</v>
      </c>
      <c r="D22" t="s">
        <v>22</v>
      </c>
      <c r="N22">
        <v>240</v>
      </c>
      <c r="O22">
        <v>152</v>
      </c>
      <c r="P22">
        <v>113</v>
      </c>
      <c r="Q22">
        <v>103</v>
      </c>
      <c r="R22">
        <v>59</v>
      </c>
      <c r="S22">
        <v>18</v>
      </c>
      <c r="T22">
        <v>7</v>
      </c>
      <c r="U22">
        <v>4</v>
      </c>
      <c r="V22">
        <v>2</v>
      </c>
    </row>
    <row r="23" spans="1:22" x14ac:dyDescent="0.25">
      <c r="A23" t="s">
        <v>13</v>
      </c>
      <c r="B23" t="s">
        <v>32</v>
      </c>
      <c r="C23" t="s">
        <v>27</v>
      </c>
      <c r="D23" t="s">
        <v>23</v>
      </c>
      <c r="N23">
        <v>100</v>
      </c>
      <c r="O23">
        <v>63.33</v>
      </c>
      <c r="P23">
        <v>47.08</v>
      </c>
      <c r="Q23">
        <v>42.92</v>
      </c>
      <c r="R23">
        <v>24.58</v>
      </c>
      <c r="S23">
        <v>7.5</v>
      </c>
      <c r="T23">
        <v>2.92</v>
      </c>
      <c r="U23">
        <v>1.67</v>
      </c>
      <c r="V23">
        <v>0.83</v>
      </c>
    </row>
    <row r="24" spans="1:22" x14ac:dyDescent="0.25">
      <c r="A24" t="s">
        <v>14</v>
      </c>
      <c r="B24" t="s">
        <v>32</v>
      </c>
      <c r="C24" t="s">
        <v>27</v>
      </c>
      <c r="D24" t="s">
        <v>22</v>
      </c>
      <c r="O24">
        <v>243</v>
      </c>
      <c r="P24">
        <v>160</v>
      </c>
      <c r="Q24">
        <v>130</v>
      </c>
      <c r="R24">
        <v>117</v>
      </c>
      <c r="S24">
        <v>66</v>
      </c>
      <c r="T24">
        <v>15</v>
      </c>
      <c r="U24">
        <v>5</v>
      </c>
      <c r="V24">
        <v>4</v>
      </c>
    </row>
    <row r="25" spans="1:22" x14ac:dyDescent="0.25">
      <c r="A25" t="s">
        <v>14</v>
      </c>
      <c r="B25" t="s">
        <v>32</v>
      </c>
      <c r="C25" t="s">
        <v>27</v>
      </c>
      <c r="D25" t="s">
        <v>23</v>
      </c>
      <c r="O25">
        <v>100</v>
      </c>
      <c r="P25">
        <v>65.84</v>
      </c>
      <c r="Q25">
        <v>53.5</v>
      </c>
      <c r="R25">
        <v>48.15</v>
      </c>
      <c r="S25">
        <v>27.16</v>
      </c>
      <c r="T25">
        <v>6.17</v>
      </c>
      <c r="U25">
        <v>2.06</v>
      </c>
      <c r="V25">
        <v>1.65</v>
      </c>
    </row>
    <row r="26" spans="1:22" x14ac:dyDescent="0.25">
      <c r="A26" t="s">
        <v>15</v>
      </c>
      <c r="B26" t="s">
        <v>32</v>
      </c>
      <c r="C26" t="s">
        <v>27</v>
      </c>
      <c r="D26" t="s">
        <v>22</v>
      </c>
      <c r="P26">
        <v>254</v>
      </c>
      <c r="Q26">
        <v>182</v>
      </c>
      <c r="R26">
        <v>138</v>
      </c>
      <c r="S26">
        <v>121</v>
      </c>
      <c r="T26">
        <v>62</v>
      </c>
      <c r="U26">
        <v>14</v>
      </c>
      <c r="V26">
        <v>7</v>
      </c>
    </row>
    <row r="27" spans="1:22" x14ac:dyDescent="0.25">
      <c r="A27" t="s">
        <v>15</v>
      </c>
      <c r="B27" t="s">
        <v>32</v>
      </c>
      <c r="C27" t="s">
        <v>27</v>
      </c>
      <c r="D27" t="s">
        <v>23</v>
      </c>
      <c r="P27">
        <v>100</v>
      </c>
      <c r="Q27">
        <v>71.650000000000006</v>
      </c>
      <c r="R27">
        <v>54.33</v>
      </c>
      <c r="S27">
        <v>47.64</v>
      </c>
      <c r="T27">
        <v>24.41</v>
      </c>
      <c r="U27">
        <v>5.51</v>
      </c>
      <c r="V27">
        <v>2.76</v>
      </c>
    </row>
    <row r="28" spans="1:22" x14ac:dyDescent="0.25">
      <c r="A28" t="s">
        <v>16</v>
      </c>
      <c r="B28" t="s">
        <v>32</v>
      </c>
      <c r="C28" t="s">
        <v>27</v>
      </c>
      <c r="D28" t="s">
        <v>22</v>
      </c>
      <c r="Q28">
        <v>203</v>
      </c>
      <c r="R28">
        <v>128</v>
      </c>
      <c r="S28">
        <v>105</v>
      </c>
      <c r="T28">
        <v>96</v>
      </c>
      <c r="U28">
        <v>41</v>
      </c>
      <c r="V28">
        <v>10</v>
      </c>
    </row>
    <row r="29" spans="1:22" x14ac:dyDescent="0.25">
      <c r="A29" t="s">
        <v>16</v>
      </c>
      <c r="B29" t="s">
        <v>32</v>
      </c>
      <c r="C29" t="s">
        <v>27</v>
      </c>
      <c r="D29" t="s">
        <v>23</v>
      </c>
      <c r="Q29">
        <v>100</v>
      </c>
      <c r="R29">
        <v>63.05</v>
      </c>
      <c r="S29">
        <v>51.72</v>
      </c>
      <c r="T29">
        <v>47.29</v>
      </c>
      <c r="U29">
        <v>20.2</v>
      </c>
      <c r="V29">
        <v>4.93</v>
      </c>
    </row>
    <row r="30" spans="1:22" x14ac:dyDescent="0.25">
      <c r="A30" t="s">
        <v>17</v>
      </c>
      <c r="B30" t="s">
        <v>32</v>
      </c>
      <c r="C30" t="s">
        <v>27</v>
      </c>
      <c r="D30" t="s">
        <v>22</v>
      </c>
      <c r="R30">
        <v>195</v>
      </c>
      <c r="S30">
        <v>134</v>
      </c>
      <c r="T30">
        <v>103</v>
      </c>
      <c r="U30">
        <v>92</v>
      </c>
      <c r="V30">
        <v>41</v>
      </c>
    </row>
    <row r="31" spans="1:22" x14ac:dyDescent="0.25">
      <c r="A31" t="s">
        <v>17</v>
      </c>
      <c r="B31" t="s">
        <v>32</v>
      </c>
      <c r="C31" t="s">
        <v>27</v>
      </c>
      <c r="D31" t="s">
        <v>23</v>
      </c>
      <c r="R31">
        <v>100</v>
      </c>
      <c r="S31">
        <v>68.72</v>
      </c>
      <c r="T31">
        <v>52.82</v>
      </c>
      <c r="U31">
        <v>47.18</v>
      </c>
      <c r="V31">
        <v>21.03</v>
      </c>
    </row>
    <row r="32" spans="1:22" x14ac:dyDescent="0.25">
      <c r="A32" t="s">
        <v>18</v>
      </c>
      <c r="B32" t="s">
        <v>32</v>
      </c>
      <c r="C32" t="s">
        <v>27</v>
      </c>
      <c r="D32" t="s">
        <v>22</v>
      </c>
      <c r="S32">
        <v>192</v>
      </c>
      <c r="T32">
        <v>130</v>
      </c>
      <c r="U32">
        <v>98</v>
      </c>
      <c r="V32">
        <v>83</v>
      </c>
    </row>
    <row r="33" spans="1:22" x14ac:dyDescent="0.25">
      <c r="A33" t="s">
        <v>18</v>
      </c>
      <c r="B33" t="s">
        <v>32</v>
      </c>
      <c r="C33" t="s">
        <v>27</v>
      </c>
      <c r="D33" t="s">
        <v>23</v>
      </c>
      <c r="S33">
        <v>100</v>
      </c>
      <c r="T33">
        <v>67.709999999999994</v>
      </c>
      <c r="U33">
        <v>51.04</v>
      </c>
      <c r="V33">
        <v>43.23</v>
      </c>
    </row>
    <row r="34" spans="1:22" x14ac:dyDescent="0.25">
      <c r="A34" t="s">
        <v>19</v>
      </c>
      <c r="B34" t="s">
        <v>32</v>
      </c>
      <c r="C34" t="s">
        <v>27</v>
      </c>
      <c r="D34" t="s">
        <v>22</v>
      </c>
      <c r="T34">
        <v>181</v>
      </c>
      <c r="U34">
        <v>117</v>
      </c>
      <c r="V34">
        <v>90</v>
      </c>
    </row>
    <row r="35" spans="1:22" x14ac:dyDescent="0.25">
      <c r="A35" t="s">
        <v>19</v>
      </c>
      <c r="B35" t="s">
        <v>32</v>
      </c>
      <c r="C35" t="s">
        <v>27</v>
      </c>
      <c r="D35" t="s">
        <v>23</v>
      </c>
      <c r="T35">
        <v>100</v>
      </c>
      <c r="U35">
        <v>64.64</v>
      </c>
      <c r="V35">
        <v>49.72</v>
      </c>
    </row>
    <row r="36" spans="1:22" x14ac:dyDescent="0.25">
      <c r="A36" t="s">
        <v>20</v>
      </c>
      <c r="B36" t="s">
        <v>32</v>
      </c>
      <c r="C36" t="s">
        <v>27</v>
      </c>
      <c r="D36" t="s">
        <v>22</v>
      </c>
      <c r="U36">
        <v>163</v>
      </c>
      <c r="V36">
        <v>105</v>
      </c>
    </row>
    <row r="37" spans="1:22" x14ac:dyDescent="0.25">
      <c r="A37" t="s">
        <v>20</v>
      </c>
      <c r="B37" t="s">
        <v>32</v>
      </c>
      <c r="C37" t="s">
        <v>27</v>
      </c>
      <c r="D37" t="s">
        <v>23</v>
      </c>
      <c r="U37">
        <v>100</v>
      </c>
      <c r="V37">
        <v>64.42</v>
      </c>
    </row>
    <row r="38" spans="1:22" x14ac:dyDescent="0.25">
      <c r="A38" t="s">
        <v>21</v>
      </c>
      <c r="B38" t="s">
        <v>32</v>
      </c>
      <c r="C38" t="s">
        <v>27</v>
      </c>
      <c r="D38" t="s">
        <v>22</v>
      </c>
      <c r="V38">
        <v>129</v>
      </c>
    </row>
    <row r="39" spans="1:22" x14ac:dyDescent="0.25">
      <c r="A39" t="s">
        <v>21</v>
      </c>
      <c r="B39" t="s">
        <v>32</v>
      </c>
      <c r="C39" t="s">
        <v>27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9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82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33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32</v>
      </c>
      <c r="C4" t="s">
        <v>29</v>
      </c>
      <c r="D4" t="s">
        <v>22</v>
      </c>
      <c r="E4">
        <v>406</v>
      </c>
      <c r="F4">
        <v>294</v>
      </c>
      <c r="G4">
        <v>229</v>
      </c>
      <c r="H4">
        <v>218</v>
      </c>
      <c r="I4">
        <v>124</v>
      </c>
      <c r="J4">
        <v>29</v>
      </c>
      <c r="K4">
        <v>9</v>
      </c>
      <c r="L4">
        <v>5</v>
      </c>
      <c r="M4">
        <v>1</v>
      </c>
      <c r="N4">
        <v>4</v>
      </c>
      <c r="O4">
        <v>1</v>
      </c>
      <c r="P4">
        <v>3</v>
      </c>
    </row>
    <row r="5" spans="1:22" x14ac:dyDescent="0.25">
      <c r="A5" t="s">
        <v>4</v>
      </c>
      <c r="B5" t="s">
        <v>32</v>
      </c>
      <c r="C5" t="s">
        <v>29</v>
      </c>
      <c r="D5" t="s">
        <v>23</v>
      </c>
      <c r="E5">
        <v>100</v>
      </c>
      <c r="F5">
        <v>72.41</v>
      </c>
      <c r="G5">
        <v>56.4</v>
      </c>
      <c r="H5">
        <v>53.69</v>
      </c>
      <c r="I5">
        <v>30.54</v>
      </c>
      <c r="J5">
        <v>7.14</v>
      </c>
      <c r="K5">
        <v>2.2200000000000002</v>
      </c>
      <c r="L5">
        <v>1.23</v>
      </c>
      <c r="M5">
        <v>0.25</v>
      </c>
      <c r="N5">
        <v>0.99</v>
      </c>
      <c r="O5">
        <v>0.25</v>
      </c>
      <c r="P5">
        <v>0.74</v>
      </c>
    </row>
    <row r="6" spans="1:22" x14ac:dyDescent="0.25">
      <c r="A6" t="s">
        <v>5</v>
      </c>
      <c r="B6" t="s">
        <v>32</v>
      </c>
      <c r="C6" t="s">
        <v>29</v>
      </c>
      <c r="D6" t="s">
        <v>22</v>
      </c>
      <c r="F6">
        <v>447</v>
      </c>
      <c r="G6">
        <v>295</v>
      </c>
      <c r="H6">
        <v>236</v>
      </c>
      <c r="I6">
        <v>210</v>
      </c>
      <c r="J6">
        <v>122</v>
      </c>
      <c r="K6">
        <v>36</v>
      </c>
      <c r="L6">
        <v>11</v>
      </c>
      <c r="M6">
        <v>4</v>
      </c>
      <c r="N6">
        <v>3</v>
      </c>
      <c r="O6">
        <v>4</v>
      </c>
      <c r="P6">
        <v>1</v>
      </c>
      <c r="Q6">
        <v>3</v>
      </c>
      <c r="R6">
        <v>1</v>
      </c>
      <c r="U6">
        <v>1</v>
      </c>
    </row>
    <row r="7" spans="1:22" x14ac:dyDescent="0.25">
      <c r="A7" t="s">
        <v>5</v>
      </c>
      <c r="B7" t="s">
        <v>32</v>
      </c>
      <c r="C7" t="s">
        <v>29</v>
      </c>
      <c r="D7" t="s">
        <v>23</v>
      </c>
      <c r="F7">
        <v>100</v>
      </c>
      <c r="G7">
        <v>66</v>
      </c>
      <c r="H7">
        <v>52.8</v>
      </c>
      <c r="I7">
        <v>46.98</v>
      </c>
      <c r="J7">
        <v>27.29</v>
      </c>
      <c r="K7">
        <v>8.0500000000000007</v>
      </c>
      <c r="L7">
        <v>2.46</v>
      </c>
      <c r="M7">
        <v>0.89</v>
      </c>
      <c r="N7">
        <v>0.67</v>
      </c>
      <c r="O7">
        <v>0.89</v>
      </c>
      <c r="P7">
        <v>0.22</v>
      </c>
      <c r="Q7">
        <v>0.67</v>
      </c>
      <c r="R7">
        <v>0.22</v>
      </c>
      <c r="U7">
        <v>0.22</v>
      </c>
    </row>
    <row r="8" spans="1:22" x14ac:dyDescent="0.25">
      <c r="A8" t="s">
        <v>6</v>
      </c>
      <c r="B8" t="s">
        <v>32</v>
      </c>
      <c r="C8" t="s">
        <v>29</v>
      </c>
      <c r="D8" t="s">
        <v>22</v>
      </c>
      <c r="G8">
        <v>412</v>
      </c>
      <c r="H8">
        <v>311</v>
      </c>
      <c r="I8">
        <v>250</v>
      </c>
      <c r="J8">
        <v>228</v>
      </c>
      <c r="K8">
        <v>130</v>
      </c>
      <c r="L8">
        <v>30</v>
      </c>
      <c r="M8">
        <v>9</v>
      </c>
      <c r="N8">
        <v>2</v>
      </c>
      <c r="O8">
        <v>2</v>
      </c>
      <c r="P8">
        <v>1</v>
      </c>
    </row>
    <row r="9" spans="1:22" x14ac:dyDescent="0.25">
      <c r="A9" t="s">
        <v>6</v>
      </c>
      <c r="B9" t="s">
        <v>32</v>
      </c>
      <c r="C9" t="s">
        <v>29</v>
      </c>
      <c r="D9" t="s">
        <v>23</v>
      </c>
      <c r="G9">
        <v>100</v>
      </c>
      <c r="H9">
        <v>75.489999999999995</v>
      </c>
      <c r="I9">
        <v>60.68</v>
      </c>
      <c r="J9">
        <v>55.34</v>
      </c>
      <c r="K9">
        <v>31.55</v>
      </c>
      <c r="L9">
        <v>7.28</v>
      </c>
      <c r="M9">
        <v>2.1800000000000002</v>
      </c>
      <c r="N9">
        <v>0.49</v>
      </c>
      <c r="O9">
        <v>0.49</v>
      </c>
      <c r="P9">
        <v>0.24</v>
      </c>
    </row>
    <row r="10" spans="1:22" x14ac:dyDescent="0.25">
      <c r="A10" t="s">
        <v>7</v>
      </c>
      <c r="B10" t="s">
        <v>32</v>
      </c>
      <c r="C10" t="s">
        <v>29</v>
      </c>
      <c r="D10" t="s">
        <v>22</v>
      </c>
      <c r="H10">
        <v>451</v>
      </c>
      <c r="I10">
        <v>336</v>
      </c>
      <c r="J10">
        <v>280</v>
      </c>
      <c r="K10">
        <v>245</v>
      </c>
      <c r="L10">
        <v>136</v>
      </c>
      <c r="M10">
        <v>37</v>
      </c>
      <c r="N10">
        <v>18</v>
      </c>
      <c r="O10">
        <v>9</v>
      </c>
      <c r="P10">
        <v>5</v>
      </c>
      <c r="Q10">
        <v>4</v>
      </c>
      <c r="R10">
        <v>1</v>
      </c>
      <c r="S10">
        <v>2</v>
      </c>
      <c r="T10">
        <v>1</v>
      </c>
      <c r="U10">
        <v>2</v>
      </c>
      <c r="V10">
        <v>1</v>
      </c>
    </row>
    <row r="11" spans="1:22" x14ac:dyDescent="0.25">
      <c r="A11" t="s">
        <v>7</v>
      </c>
      <c r="B11" t="s">
        <v>32</v>
      </c>
      <c r="C11" t="s">
        <v>29</v>
      </c>
      <c r="D11" t="s">
        <v>23</v>
      </c>
      <c r="H11">
        <v>100</v>
      </c>
      <c r="I11">
        <v>74.5</v>
      </c>
      <c r="J11">
        <v>62.08</v>
      </c>
      <c r="K11">
        <v>54.32</v>
      </c>
      <c r="L11">
        <v>30.16</v>
      </c>
      <c r="M11">
        <v>8.1999999999999993</v>
      </c>
      <c r="N11">
        <v>3.99</v>
      </c>
      <c r="O11">
        <v>2</v>
      </c>
      <c r="P11">
        <v>1.1100000000000001</v>
      </c>
      <c r="Q11">
        <v>0.89</v>
      </c>
      <c r="R11">
        <v>0.22</v>
      </c>
      <c r="S11">
        <v>0.44</v>
      </c>
      <c r="T11">
        <v>0.22</v>
      </c>
      <c r="U11">
        <v>0.44</v>
      </c>
      <c r="V11">
        <v>0.22</v>
      </c>
    </row>
    <row r="12" spans="1:22" x14ac:dyDescent="0.25">
      <c r="A12" t="s">
        <v>8</v>
      </c>
      <c r="B12" t="s">
        <v>32</v>
      </c>
      <c r="C12" t="s">
        <v>29</v>
      </c>
      <c r="D12" t="s">
        <v>22</v>
      </c>
      <c r="I12">
        <v>440</v>
      </c>
      <c r="J12">
        <v>316</v>
      </c>
      <c r="K12">
        <v>257</v>
      </c>
      <c r="L12">
        <v>234</v>
      </c>
      <c r="M12">
        <v>112</v>
      </c>
      <c r="N12">
        <v>23</v>
      </c>
      <c r="O12">
        <v>14</v>
      </c>
      <c r="P12">
        <v>3</v>
      </c>
      <c r="Q12">
        <v>2</v>
      </c>
      <c r="R12">
        <v>2</v>
      </c>
      <c r="T12">
        <v>1</v>
      </c>
      <c r="V12">
        <v>2</v>
      </c>
    </row>
    <row r="13" spans="1:22" x14ac:dyDescent="0.25">
      <c r="A13" t="s">
        <v>8</v>
      </c>
      <c r="B13" t="s">
        <v>32</v>
      </c>
      <c r="C13" t="s">
        <v>29</v>
      </c>
      <c r="D13" t="s">
        <v>23</v>
      </c>
      <c r="I13">
        <v>100</v>
      </c>
      <c r="J13">
        <v>71.819999999999993</v>
      </c>
      <c r="K13">
        <v>58.41</v>
      </c>
      <c r="L13">
        <v>53.18</v>
      </c>
      <c r="M13">
        <v>25.45</v>
      </c>
      <c r="N13">
        <v>5.23</v>
      </c>
      <c r="O13">
        <v>3.18</v>
      </c>
      <c r="P13">
        <v>0.68</v>
      </c>
      <c r="Q13">
        <v>0.45</v>
      </c>
      <c r="R13">
        <v>0.45</v>
      </c>
      <c r="T13">
        <v>0.23</v>
      </c>
      <c r="V13">
        <v>0.45</v>
      </c>
    </row>
    <row r="14" spans="1:22" x14ac:dyDescent="0.25">
      <c r="A14" t="s">
        <v>9</v>
      </c>
      <c r="B14" t="s">
        <v>32</v>
      </c>
      <c r="C14" t="s">
        <v>29</v>
      </c>
      <c r="D14" t="s">
        <v>22</v>
      </c>
      <c r="J14">
        <v>480</v>
      </c>
      <c r="K14">
        <v>358</v>
      </c>
      <c r="L14">
        <v>298</v>
      </c>
      <c r="M14">
        <v>275</v>
      </c>
      <c r="N14">
        <v>125</v>
      </c>
      <c r="O14">
        <v>29</v>
      </c>
      <c r="P14">
        <v>8</v>
      </c>
      <c r="Q14">
        <v>6</v>
      </c>
      <c r="R14">
        <v>5</v>
      </c>
      <c r="S14">
        <v>3</v>
      </c>
      <c r="T14">
        <v>1</v>
      </c>
      <c r="U14">
        <v>1</v>
      </c>
      <c r="V14">
        <v>1</v>
      </c>
    </row>
    <row r="15" spans="1:22" x14ac:dyDescent="0.25">
      <c r="A15" t="s">
        <v>9</v>
      </c>
      <c r="B15" t="s">
        <v>32</v>
      </c>
      <c r="C15" t="s">
        <v>29</v>
      </c>
      <c r="D15" t="s">
        <v>23</v>
      </c>
      <c r="J15">
        <v>100</v>
      </c>
      <c r="K15">
        <v>74.58</v>
      </c>
      <c r="L15">
        <v>62.08</v>
      </c>
      <c r="M15">
        <v>57.29</v>
      </c>
      <c r="N15">
        <v>26.04</v>
      </c>
      <c r="O15">
        <v>6.04</v>
      </c>
      <c r="P15">
        <v>1.67</v>
      </c>
      <c r="Q15">
        <v>1.25</v>
      </c>
      <c r="R15">
        <v>1.04</v>
      </c>
      <c r="S15">
        <v>0.63</v>
      </c>
      <c r="T15">
        <v>0.21</v>
      </c>
      <c r="U15">
        <v>0.21</v>
      </c>
      <c r="V15">
        <v>0.21</v>
      </c>
    </row>
    <row r="16" spans="1:22" x14ac:dyDescent="0.25">
      <c r="A16" t="s">
        <v>10</v>
      </c>
      <c r="B16" t="s">
        <v>32</v>
      </c>
      <c r="C16" t="s">
        <v>29</v>
      </c>
      <c r="D16" t="s">
        <v>22</v>
      </c>
      <c r="K16">
        <v>547</v>
      </c>
      <c r="L16">
        <v>376</v>
      </c>
      <c r="M16">
        <v>294</v>
      </c>
      <c r="N16">
        <v>271</v>
      </c>
      <c r="O16">
        <v>118</v>
      </c>
      <c r="P16">
        <v>35</v>
      </c>
      <c r="Q16">
        <v>15</v>
      </c>
      <c r="R16">
        <v>11</v>
      </c>
      <c r="S16">
        <v>5</v>
      </c>
      <c r="T16">
        <v>5</v>
      </c>
      <c r="U16">
        <v>1</v>
      </c>
      <c r="V16">
        <v>1</v>
      </c>
    </row>
    <row r="17" spans="1:22" x14ac:dyDescent="0.25">
      <c r="A17" t="s">
        <v>10</v>
      </c>
      <c r="B17" t="s">
        <v>32</v>
      </c>
      <c r="C17" t="s">
        <v>29</v>
      </c>
      <c r="D17" t="s">
        <v>23</v>
      </c>
      <c r="K17">
        <v>100</v>
      </c>
      <c r="L17">
        <v>68.739999999999995</v>
      </c>
      <c r="M17">
        <v>53.75</v>
      </c>
      <c r="N17">
        <v>49.54</v>
      </c>
      <c r="O17">
        <v>21.57</v>
      </c>
      <c r="P17">
        <v>6.4</v>
      </c>
      <c r="Q17">
        <v>2.74</v>
      </c>
      <c r="R17">
        <v>2.0099999999999998</v>
      </c>
      <c r="S17">
        <v>0.91</v>
      </c>
      <c r="T17">
        <v>0.91</v>
      </c>
      <c r="U17">
        <v>0.18</v>
      </c>
      <c r="V17">
        <v>0.18</v>
      </c>
    </row>
    <row r="18" spans="1:22" x14ac:dyDescent="0.25">
      <c r="A18" t="s">
        <v>11</v>
      </c>
      <c r="B18" t="s">
        <v>32</v>
      </c>
      <c r="C18" t="s">
        <v>29</v>
      </c>
      <c r="D18" t="s">
        <v>22</v>
      </c>
      <c r="L18">
        <v>529</v>
      </c>
      <c r="M18">
        <v>387</v>
      </c>
      <c r="N18">
        <v>314</v>
      </c>
      <c r="O18">
        <v>283</v>
      </c>
      <c r="P18">
        <v>143</v>
      </c>
      <c r="Q18">
        <v>42</v>
      </c>
      <c r="R18">
        <v>13</v>
      </c>
      <c r="S18">
        <v>8</v>
      </c>
      <c r="T18">
        <v>1</v>
      </c>
      <c r="U18">
        <v>2</v>
      </c>
      <c r="V18">
        <v>1</v>
      </c>
    </row>
    <row r="19" spans="1:22" x14ac:dyDescent="0.25">
      <c r="A19" t="s">
        <v>11</v>
      </c>
      <c r="B19" t="s">
        <v>32</v>
      </c>
      <c r="C19" t="s">
        <v>29</v>
      </c>
      <c r="D19" t="s">
        <v>23</v>
      </c>
      <c r="L19">
        <v>100</v>
      </c>
      <c r="M19">
        <v>73.16</v>
      </c>
      <c r="N19">
        <v>59.36</v>
      </c>
      <c r="O19">
        <v>53.5</v>
      </c>
      <c r="P19">
        <v>27.03</v>
      </c>
      <c r="Q19">
        <v>7.94</v>
      </c>
      <c r="R19">
        <v>2.46</v>
      </c>
      <c r="S19">
        <v>1.51</v>
      </c>
      <c r="T19">
        <v>0.19</v>
      </c>
      <c r="U19">
        <v>0.38</v>
      </c>
      <c r="V19">
        <v>0.19</v>
      </c>
    </row>
    <row r="20" spans="1:22" x14ac:dyDescent="0.25">
      <c r="A20" t="s">
        <v>12</v>
      </c>
      <c r="B20" t="s">
        <v>32</v>
      </c>
      <c r="C20" t="s">
        <v>29</v>
      </c>
      <c r="D20" t="s">
        <v>22</v>
      </c>
      <c r="M20">
        <v>486</v>
      </c>
      <c r="N20">
        <v>346</v>
      </c>
      <c r="O20">
        <v>282</v>
      </c>
      <c r="P20">
        <v>238</v>
      </c>
      <c r="Q20">
        <v>119</v>
      </c>
      <c r="R20">
        <v>44</v>
      </c>
      <c r="S20">
        <v>16</v>
      </c>
      <c r="T20">
        <v>15</v>
      </c>
      <c r="U20">
        <v>7</v>
      </c>
      <c r="V20">
        <v>5</v>
      </c>
    </row>
    <row r="21" spans="1:22" x14ac:dyDescent="0.25">
      <c r="A21" t="s">
        <v>12</v>
      </c>
      <c r="B21" t="s">
        <v>32</v>
      </c>
      <c r="C21" t="s">
        <v>29</v>
      </c>
      <c r="D21" t="s">
        <v>23</v>
      </c>
      <c r="M21">
        <v>100</v>
      </c>
      <c r="N21">
        <v>71.19</v>
      </c>
      <c r="O21">
        <v>58.02</v>
      </c>
      <c r="P21">
        <v>48.97</v>
      </c>
      <c r="Q21">
        <v>24.49</v>
      </c>
      <c r="R21">
        <v>9.0500000000000007</v>
      </c>
      <c r="S21">
        <v>3.29</v>
      </c>
      <c r="T21">
        <v>3.09</v>
      </c>
      <c r="U21">
        <v>1.44</v>
      </c>
      <c r="V21">
        <v>1.03</v>
      </c>
    </row>
    <row r="22" spans="1:22" x14ac:dyDescent="0.25">
      <c r="A22" t="s">
        <v>13</v>
      </c>
      <c r="B22" t="s">
        <v>32</v>
      </c>
      <c r="C22" t="s">
        <v>29</v>
      </c>
      <c r="D22" t="s">
        <v>22</v>
      </c>
      <c r="N22">
        <v>384</v>
      </c>
      <c r="O22">
        <v>280</v>
      </c>
      <c r="P22">
        <v>228</v>
      </c>
      <c r="Q22">
        <v>195</v>
      </c>
      <c r="R22">
        <v>76</v>
      </c>
      <c r="S22">
        <v>28</v>
      </c>
      <c r="T22">
        <v>11</v>
      </c>
      <c r="U22">
        <v>3</v>
      </c>
      <c r="V22">
        <v>1</v>
      </c>
    </row>
    <row r="23" spans="1:22" x14ac:dyDescent="0.25">
      <c r="A23" t="s">
        <v>13</v>
      </c>
      <c r="B23" t="s">
        <v>32</v>
      </c>
      <c r="C23" t="s">
        <v>29</v>
      </c>
      <c r="D23" t="s">
        <v>23</v>
      </c>
      <c r="N23">
        <v>100</v>
      </c>
      <c r="O23">
        <v>72.92</v>
      </c>
      <c r="P23">
        <v>59.38</v>
      </c>
      <c r="Q23">
        <v>50.78</v>
      </c>
      <c r="R23">
        <v>19.79</v>
      </c>
      <c r="S23">
        <v>7.29</v>
      </c>
      <c r="T23">
        <v>2.86</v>
      </c>
      <c r="U23">
        <v>0.78</v>
      </c>
      <c r="V23">
        <v>0.26</v>
      </c>
    </row>
    <row r="24" spans="1:22" x14ac:dyDescent="0.25">
      <c r="A24" t="s">
        <v>14</v>
      </c>
      <c r="B24" t="s">
        <v>32</v>
      </c>
      <c r="C24" t="s">
        <v>29</v>
      </c>
      <c r="D24" t="s">
        <v>22</v>
      </c>
      <c r="O24">
        <v>410</v>
      </c>
      <c r="P24">
        <v>299</v>
      </c>
      <c r="Q24">
        <v>248</v>
      </c>
      <c r="R24">
        <v>222</v>
      </c>
      <c r="S24">
        <v>87</v>
      </c>
      <c r="T24">
        <v>40</v>
      </c>
      <c r="U24">
        <v>18</v>
      </c>
      <c r="V24">
        <v>8</v>
      </c>
    </row>
    <row r="25" spans="1:22" x14ac:dyDescent="0.25">
      <c r="A25" t="s">
        <v>14</v>
      </c>
      <c r="B25" t="s">
        <v>32</v>
      </c>
      <c r="C25" t="s">
        <v>29</v>
      </c>
      <c r="D25" t="s">
        <v>23</v>
      </c>
      <c r="O25">
        <v>100</v>
      </c>
      <c r="P25">
        <v>72.930000000000007</v>
      </c>
      <c r="Q25">
        <v>60.49</v>
      </c>
      <c r="R25">
        <v>54.15</v>
      </c>
      <c r="S25">
        <v>21.22</v>
      </c>
      <c r="T25">
        <v>9.76</v>
      </c>
      <c r="U25">
        <v>4.3899999999999997</v>
      </c>
      <c r="V25">
        <v>1.95</v>
      </c>
    </row>
    <row r="26" spans="1:22" x14ac:dyDescent="0.25">
      <c r="A26" t="s">
        <v>15</v>
      </c>
      <c r="B26" t="s">
        <v>32</v>
      </c>
      <c r="C26" t="s">
        <v>29</v>
      </c>
      <c r="D26" t="s">
        <v>22</v>
      </c>
      <c r="P26">
        <v>468</v>
      </c>
      <c r="Q26">
        <v>357</v>
      </c>
      <c r="R26">
        <v>296</v>
      </c>
      <c r="S26">
        <v>253</v>
      </c>
      <c r="T26">
        <v>116</v>
      </c>
      <c r="U26">
        <v>37</v>
      </c>
      <c r="V26">
        <v>14</v>
      </c>
    </row>
    <row r="27" spans="1:22" x14ac:dyDescent="0.25">
      <c r="A27" t="s">
        <v>15</v>
      </c>
      <c r="B27" t="s">
        <v>32</v>
      </c>
      <c r="C27" t="s">
        <v>29</v>
      </c>
      <c r="D27" t="s">
        <v>23</v>
      </c>
      <c r="P27">
        <v>100</v>
      </c>
      <c r="Q27">
        <v>76.28</v>
      </c>
      <c r="R27">
        <v>63.25</v>
      </c>
      <c r="S27">
        <v>54.06</v>
      </c>
      <c r="T27">
        <v>24.79</v>
      </c>
      <c r="U27">
        <v>7.91</v>
      </c>
      <c r="V27">
        <v>2.99</v>
      </c>
    </row>
    <row r="28" spans="1:22" x14ac:dyDescent="0.25">
      <c r="A28" t="s">
        <v>16</v>
      </c>
      <c r="B28" t="s">
        <v>32</v>
      </c>
      <c r="C28" t="s">
        <v>29</v>
      </c>
      <c r="D28" t="s">
        <v>22</v>
      </c>
      <c r="Q28">
        <v>427</v>
      </c>
      <c r="R28">
        <v>329</v>
      </c>
      <c r="S28">
        <v>260</v>
      </c>
      <c r="T28">
        <v>232</v>
      </c>
      <c r="U28">
        <v>96</v>
      </c>
      <c r="V28">
        <v>33</v>
      </c>
    </row>
    <row r="29" spans="1:22" x14ac:dyDescent="0.25">
      <c r="A29" t="s">
        <v>16</v>
      </c>
      <c r="B29" t="s">
        <v>32</v>
      </c>
      <c r="C29" t="s">
        <v>29</v>
      </c>
      <c r="D29" t="s">
        <v>23</v>
      </c>
      <c r="Q29">
        <v>100</v>
      </c>
      <c r="R29">
        <v>77.05</v>
      </c>
      <c r="S29">
        <v>60.89</v>
      </c>
      <c r="T29">
        <v>54.33</v>
      </c>
      <c r="U29">
        <v>22.48</v>
      </c>
      <c r="V29">
        <v>7.73</v>
      </c>
    </row>
    <row r="30" spans="1:22" x14ac:dyDescent="0.25">
      <c r="A30" t="s">
        <v>17</v>
      </c>
      <c r="B30" t="s">
        <v>32</v>
      </c>
      <c r="C30" t="s">
        <v>29</v>
      </c>
      <c r="D30" t="s">
        <v>22</v>
      </c>
      <c r="R30">
        <v>353</v>
      </c>
      <c r="S30">
        <v>238</v>
      </c>
      <c r="T30">
        <v>199</v>
      </c>
      <c r="U30">
        <v>162</v>
      </c>
      <c r="V30">
        <v>49</v>
      </c>
    </row>
    <row r="31" spans="1:22" x14ac:dyDescent="0.25">
      <c r="A31" t="s">
        <v>17</v>
      </c>
      <c r="B31" t="s">
        <v>32</v>
      </c>
      <c r="C31" t="s">
        <v>29</v>
      </c>
      <c r="D31" t="s">
        <v>23</v>
      </c>
      <c r="R31">
        <v>100</v>
      </c>
      <c r="S31">
        <v>67.42</v>
      </c>
      <c r="T31">
        <v>56.37</v>
      </c>
      <c r="U31">
        <v>45.89</v>
      </c>
      <c r="V31">
        <v>13.88</v>
      </c>
    </row>
    <row r="32" spans="1:22" x14ac:dyDescent="0.25">
      <c r="A32" t="s">
        <v>18</v>
      </c>
      <c r="B32" t="s">
        <v>32</v>
      </c>
      <c r="C32" t="s">
        <v>29</v>
      </c>
      <c r="D32" t="s">
        <v>22</v>
      </c>
      <c r="S32">
        <v>373</v>
      </c>
      <c r="T32">
        <v>298</v>
      </c>
      <c r="U32">
        <v>256</v>
      </c>
      <c r="V32">
        <v>221</v>
      </c>
    </row>
    <row r="33" spans="1:22" x14ac:dyDescent="0.25">
      <c r="A33" t="s">
        <v>18</v>
      </c>
      <c r="B33" t="s">
        <v>32</v>
      </c>
      <c r="C33" t="s">
        <v>29</v>
      </c>
      <c r="D33" t="s">
        <v>23</v>
      </c>
      <c r="S33">
        <v>100</v>
      </c>
      <c r="T33">
        <v>79.89</v>
      </c>
      <c r="U33">
        <v>68.63</v>
      </c>
      <c r="V33">
        <v>59.25</v>
      </c>
    </row>
    <row r="34" spans="1:22" x14ac:dyDescent="0.25">
      <c r="A34" t="s">
        <v>19</v>
      </c>
      <c r="B34" t="s">
        <v>32</v>
      </c>
      <c r="C34" t="s">
        <v>29</v>
      </c>
      <c r="D34" t="s">
        <v>22</v>
      </c>
      <c r="T34">
        <v>372</v>
      </c>
      <c r="U34">
        <v>282</v>
      </c>
      <c r="V34">
        <v>224</v>
      </c>
    </row>
    <row r="35" spans="1:22" x14ac:dyDescent="0.25">
      <c r="A35" t="s">
        <v>19</v>
      </c>
      <c r="B35" t="s">
        <v>32</v>
      </c>
      <c r="C35" t="s">
        <v>29</v>
      </c>
      <c r="D35" t="s">
        <v>23</v>
      </c>
      <c r="T35">
        <v>100</v>
      </c>
      <c r="U35">
        <v>75.81</v>
      </c>
      <c r="V35">
        <v>60.22</v>
      </c>
    </row>
    <row r="36" spans="1:22" x14ac:dyDescent="0.25">
      <c r="A36" t="s">
        <v>20</v>
      </c>
      <c r="B36" t="s">
        <v>32</v>
      </c>
      <c r="C36" t="s">
        <v>29</v>
      </c>
      <c r="D36" t="s">
        <v>22</v>
      </c>
      <c r="U36">
        <v>319</v>
      </c>
      <c r="V36">
        <v>213</v>
      </c>
    </row>
    <row r="37" spans="1:22" x14ac:dyDescent="0.25">
      <c r="A37" t="s">
        <v>20</v>
      </c>
      <c r="B37" t="s">
        <v>32</v>
      </c>
      <c r="C37" t="s">
        <v>29</v>
      </c>
      <c r="D37" t="s">
        <v>23</v>
      </c>
      <c r="U37">
        <v>100</v>
      </c>
      <c r="V37">
        <v>66.77</v>
      </c>
    </row>
    <row r="38" spans="1:22" x14ac:dyDescent="0.25">
      <c r="A38" t="s">
        <v>21</v>
      </c>
      <c r="B38" t="s">
        <v>32</v>
      </c>
      <c r="C38" t="s">
        <v>29</v>
      </c>
      <c r="D38" t="s">
        <v>22</v>
      </c>
      <c r="V38">
        <v>276</v>
      </c>
    </row>
    <row r="39" spans="1:22" x14ac:dyDescent="0.25">
      <c r="A39" t="s">
        <v>21</v>
      </c>
      <c r="B39" t="s">
        <v>32</v>
      </c>
      <c r="C39" t="s">
        <v>29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12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33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35</v>
      </c>
      <c r="C4" t="s">
        <v>27</v>
      </c>
      <c r="D4" t="s">
        <v>22</v>
      </c>
      <c r="E4">
        <v>43</v>
      </c>
      <c r="F4">
        <v>29</v>
      </c>
      <c r="G4">
        <v>20</v>
      </c>
      <c r="H4">
        <v>18</v>
      </c>
      <c r="I4">
        <v>9</v>
      </c>
      <c r="J4">
        <v>5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R4">
        <v>1</v>
      </c>
      <c r="S4">
        <v>1</v>
      </c>
    </row>
    <row r="5" spans="1:22" x14ac:dyDescent="0.25">
      <c r="A5" t="s">
        <v>4</v>
      </c>
      <c r="B5" t="s">
        <v>35</v>
      </c>
      <c r="C5" t="s">
        <v>27</v>
      </c>
      <c r="D5" t="s">
        <v>23</v>
      </c>
      <c r="E5">
        <v>100</v>
      </c>
      <c r="F5">
        <v>67.44</v>
      </c>
      <c r="G5">
        <v>46.51</v>
      </c>
      <c r="H5">
        <v>41.86</v>
      </c>
      <c r="I5">
        <v>20.93</v>
      </c>
      <c r="J5">
        <v>11.63</v>
      </c>
      <c r="K5">
        <v>2.33</v>
      </c>
      <c r="L5">
        <v>2.33</v>
      </c>
      <c r="M5">
        <v>2.33</v>
      </c>
      <c r="N5">
        <v>2.33</v>
      </c>
      <c r="O5">
        <v>2.33</v>
      </c>
      <c r="P5">
        <v>2.33</v>
      </c>
      <c r="R5">
        <v>2.33</v>
      </c>
      <c r="S5">
        <v>2.33</v>
      </c>
    </row>
    <row r="6" spans="1:22" x14ac:dyDescent="0.25">
      <c r="A6" t="s">
        <v>5</v>
      </c>
      <c r="B6" t="s">
        <v>35</v>
      </c>
      <c r="C6" t="s">
        <v>27</v>
      </c>
      <c r="D6" t="s">
        <v>22</v>
      </c>
      <c r="F6">
        <v>28</v>
      </c>
      <c r="G6">
        <v>14</v>
      </c>
      <c r="H6">
        <v>12</v>
      </c>
      <c r="I6">
        <v>10</v>
      </c>
      <c r="J6">
        <v>4</v>
      </c>
      <c r="K6">
        <v>2</v>
      </c>
      <c r="L6">
        <v>1</v>
      </c>
      <c r="N6">
        <v>1</v>
      </c>
    </row>
    <row r="7" spans="1:22" x14ac:dyDescent="0.25">
      <c r="A7" t="s">
        <v>5</v>
      </c>
      <c r="B7" t="s">
        <v>35</v>
      </c>
      <c r="C7" t="s">
        <v>27</v>
      </c>
      <c r="D7" t="s">
        <v>23</v>
      </c>
      <c r="F7">
        <v>100</v>
      </c>
      <c r="G7">
        <v>50</v>
      </c>
      <c r="H7">
        <v>42.86</v>
      </c>
      <c r="I7">
        <v>35.71</v>
      </c>
      <c r="J7">
        <v>14.29</v>
      </c>
      <c r="K7">
        <v>7.14</v>
      </c>
      <c r="L7">
        <v>3.57</v>
      </c>
      <c r="N7">
        <v>3.57</v>
      </c>
    </row>
    <row r="8" spans="1:22" x14ac:dyDescent="0.25">
      <c r="A8" t="s">
        <v>6</v>
      </c>
      <c r="B8" t="s">
        <v>35</v>
      </c>
      <c r="C8" t="s">
        <v>27</v>
      </c>
      <c r="D8" t="s">
        <v>22</v>
      </c>
      <c r="G8">
        <v>32</v>
      </c>
      <c r="H8">
        <v>24</v>
      </c>
      <c r="I8">
        <v>21</v>
      </c>
      <c r="J8">
        <v>15</v>
      </c>
      <c r="K8">
        <v>10</v>
      </c>
      <c r="L8">
        <v>3</v>
      </c>
    </row>
    <row r="9" spans="1:22" x14ac:dyDescent="0.25">
      <c r="A9" t="s">
        <v>6</v>
      </c>
      <c r="B9" t="s">
        <v>35</v>
      </c>
      <c r="C9" t="s">
        <v>27</v>
      </c>
      <c r="D9" t="s">
        <v>23</v>
      </c>
      <c r="G9">
        <v>100</v>
      </c>
      <c r="H9">
        <v>75</v>
      </c>
      <c r="I9">
        <v>65.63</v>
      </c>
      <c r="J9">
        <v>46.88</v>
      </c>
      <c r="K9">
        <v>31.25</v>
      </c>
      <c r="L9">
        <v>9.3800000000000008</v>
      </c>
    </row>
    <row r="10" spans="1:22" x14ac:dyDescent="0.25">
      <c r="A10" t="s">
        <v>7</v>
      </c>
      <c r="B10" t="s">
        <v>35</v>
      </c>
      <c r="C10" t="s">
        <v>27</v>
      </c>
      <c r="D10" t="s">
        <v>22</v>
      </c>
      <c r="H10">
        <v>67</v>
      </c>
      <c r="I10">
        <v>43</v>
      </c>
      <c r="J10">
        <v>30</v>
      </c>
      <c r="K10">
        <v>27</v>
      </c>
      <c r="L10">
        <v>18</v>
      </c>
      <c r="M10">
        <v>6</v>
      </c>
      <c r="N10">
        <v>2</v>
      </c>
    </row>
    <row r="11" spans="1:22" x14ac:dyDescent="0.25">
      <c r="A11" t="s">
        <v>7</v>
      </c>
      <c r="B11" t="s">
        <v>35</v>
      </c>
      <c r="C11" t="s">
        <v>27</v>
      </c>
      <c r="D11" t="s">
        <v>23</v>
      </c>
      <c r="H11">
        <v>100</v>
      </c>
      <c r="I11">
        <v>64.180000000000007</v>
      </c>
      <c r="J11">
        <v>44.78</v>
      </c>
      <c r="K11">
        <v>40.299999999999997</v>
      </c>
      <c r="L11">
        <v>26.87</v>
      </c>
      <c r="M11">
        <v>8.9600000000000009</v>
      </c>
      <c r="N11">
        <v>2.99</v>
      </c>
    </row>
    <row r="12" spans="1:22" x14ac:dyDescent="0.25">
      <c r="A12" t="s">
        <v>8</v>
      </c>
      <c r="B12" t="s">
        <v>35</v>
      </c>
      <c r="C12" t="s">
        <v>27</v>
      </c>
      <c r="D12" t="s">
        <v>22</v>
      </c>
      <c r="I12">
        <v>57</v>
      </c>
      <c r="J12">
        <v>44</v>
      </c>
      <c r="K12">
        <v>31</v>
      </c>
      <c r="L12">
        <v>24</v>
      </c>
      <c r="M12">
        <v>17</v>
      </c>
      <c r="N12">
        <v>4</v>
      </c>
      <c r="O12">
        <v>2</v>
      </c>
      <c r="P12">
        <v>1</v>
      </c>
      <c r="S12">
        <v>1</v>
      </c>
      <c r="T12">
        <v>1</v>
      </c>
      <c r="U12">
        <v>1</v>
      </c>
    </row>
    <row r="13" spans="1:22" x14ac:dyDescent="0.25">
      <c r="A13" t="s">
        <v>8</v>
      </c>
      <c r="B13" t="s">
        <v>35</v>
      </c>
      <c r="C13" t="s">
        <v>27</v>
      </c>
      <c r="D13" t="s">
        <v>23</v>
      </c>
      <c r="I13">
        <v>100</v>
      </c>
      <c r="J13">
        <v>77.19</v>
      </c>
      <c r="K13">
        <v>54.39</v>
      </c>
      <c r="L13">
        <v>42.11</v>
      </c>
      <c r="M13">
        <v>29.82</v>
      </c>
      <c r="N13">
        <v>7.02</v>
      </c>
      <c r="O13">
        <v>3.51</v>
      </c>
      <c r="P13">
        <v>1.75</v>
      </c>
      <c r="S13">
        <v>1.75</v>
      </c>
      <c r="T13">
        <v>1.75</v>
      </c>
      <c r="U13">
        <v>1.75</v>
      </c>
    </row>
    <row r="14" spans="1:22" x14ac:dyDescent="0.25">
      <c r="A14" t="s">
        <v>9</v>
      </c>
      <c r="B14" t="s">
        <v>35</v>
      </c>
      <c r="C14" t="s">
        <v>27</v>
      </c>
      <c r="D14" t="s">
        <v>22</v>
      </c>
      <c r="J14">
        <v>57</v>
      </c>
      <c r="K14">
        <v>35</v>
      </c>
      <c r="L14">
        <v>27</v>
      </c>
      <c r="M14">
        <v>24</v>
      </c>
      <c r="N14">
        <v>16</v>
      </c>
      <c r="O14">
        <v>6</v>
      </c>
      <c r="P14">
        <v>4</v>
      </c>
    </row>
    <row r="15" spans="1:22" x14ac:dyDescent="0.25">
      <c r="A15" t="s">
        <v>9</v>
      </c>
      <c r="B15" t="s">
        <v>35</v>
      </c>
      <c r="C15" t="s">
        <v>27</v>
      </c>
      <c r="D15" t="s">
        <v>23</v>
      </c>
      <c r="J15">
        <v>100</v>
      </c>
      <c r="K15">
        <v>61.4</v>
      </c>
      <c r="L15">
        <v>47.37</v>
      </c>
      <c r="M15">
        <v>42.11</v>
      </c>
      <c r="N15">
        <v>28.07</v>
      </c>
      <c r="O15">
        <v>10.53</v>
      </c>
      <c r="P15">
        <v>7.02</v>
      </c>
    </row>
    <row r="16" spans="1:22" x14ac:dyDescent="0.25">
      <c r="A16" t="s">
        <v>10</v>
      </c>
      <c r="B16" t="s">
        <v>35</v>
      </c>
      <c r="C16" t="s">
        <v>27</v>
      </c>
      <c r="D16" t="s">
        <v>22</v>
      </c>
      <c r="K16">
        <v>55</v>
      </c>
      <c r="L16">
        <v>36</v>
      </c>
      <c r="M16">
        <v>30</v>
      </c>
      <c r="N16">
        <v>27</v>
      </c>
      <c r="O16">
        <v>18</v>
      </c>
      <c r="P16">
        <v>5</v>
      </c>
      <c r="R16">
        <v>1</v>
      </c>
    </row>
    <row r="17" spans="1:22" x14ac:dyDescent="0.25">
      <c r="A17" t="s">
        <v>10</v>
      </c>
      <c r="B17" t="s">
        <v>35</v>
      </c>
      <c r="C17" t="s">
        <v>27</v>
      </c>
      <c r="D17" t="s">
        <v>23</v>
      </c>
      <c r="K17">
        <v>100</v>
      </c>
      <c r="L17">
        <v>65.45</v>
      </c>
      <c r="M17">
        <v>54.55</v>
      </c>
      <c r="N17">
        <v>49.09</v>
      </c>
      <c r="O17">
        <v>32.729999999999997</v>
      </c>
      <c r="P17">
        <v>9.09</v>
      </c>
      <c r="R17">
        <v>1.82</v>
      </c>
    </row>
    <row r="18" spans="1:22" x14ac:dyDescent="0.25">
      <c r="A18" t="s">
        <v>11</v>
      </c>
      <c r="B18" t="s">
        <v>35</v>
      </c>
      <c r="C18" t="s">
        <v>27</v>
      </c>
      <c r="D18" t="s">
        <v>22</v>
      </c>
      <c r="L18">
        <v>59</v>
      </c>
      <c r="M18">
        <v>41</v>
      </c>
      <c r="N18">
        <v>34</v>
      </c>
      <c r="O18">
        <v>30</v>
      </c>
      <c r="P18">
        <v>18</v>
      </c>
      <c r="Q18">
        <v>1</v>
      </c>
    </row>
    <row r="19" spans="1:22" x14ac:dyDescent="0.25">
      <c r="A19" t="s">
        <v>11</v>
      </c>
      <c r="B19" t="s">
        <v>35</v>
      </c>
      <c r="C19" t="s">
        <v>27</v>
      </c>
      <c r="D19" t="s">
        <v>23</v>
      </c>
      <c r="L19">
        <v>100</v>
      </c>
      <c r="M19">
        <v>69.489999999999995</v>
      </c>
      <c r="N19">
        <v>57.63</v>
      </c>
      <c r="O19">
        <v>50.85</v>
      </c>
      <c r="P19">
        <v>30.51</v>
      </c>
      <c r="Q19">
        <v>1.69</v>
      </c>
    </row>
    <row r="20" spans="1:22" x14ac:dyDescent="0.25">
      <c r="A20" t="s">
        <v>12</v>
      </c>
      <c r="B20" t="s">
        <v>35</v>
      </c>
      <c r="C20" t="s">
        <v>27</v>
      </c>
      <c r="D20" t="s">
        <v>22</v>
      </c>
      <c r="M20">
        <v>108</v>
      </c>
      <c r="N20">
        <v>72</v>
      </c>
      <c r="O20">
        <v>48</v>
      </c>
      <c r="P20">
        <v>46</v>
      </c>
      <c r="Q20">
        <v>29</v>
      </c>
      <c r="R20">
        <v>7</v>
      </c>
      <c r="S20">
        <v>1</v>
      </c>
      <c r="U20">
        <v>1</v>
      </c>
    </row>
    <row r="21" spans="1:22" x14ac:dyDescent="0.25">
      <c r="A21" t="s">
        <v>12</v>
      </c>
      <c r="B21" t="s">
        <v>35</v>
      </c>
      <c r="C21" t="s">
        <v>27</v>
      </c>
      <c r="D21" t="s">
        <v>23</v>
      </c>
      <c r="M21">
        <v>100</v>
      </c>
      <c r="N21">
        <v>66.67</v>
      </c>
      <c r="O21">
        <v>44.44</v>
      </c>
      <c r="P21">
        <v>42.59</v>
      </c>
      <c r="Q21">
        <v>26.85</v>
      </c>
      <c r="R21">
        <v>6.48</v>
      </c>
      <c r="S21">
        <v>0.93</v>
      </c>
      <c r="U21">
        <v>0.93</v>
      </c>
    </row>
    <row r="22" spans="1:22" x14ac:dyDescent="0.25">
      <c r="A22" t="s">
        <v>13</v>
      </c>
      <c r="B22" t="s">
        <v>35</v>
      </c>
      <c r="C22" t="s">
        <v>27</v>
      </c>
      <c r="D22" t="s">
        <v>22</v>
      </c>
      <c r="N22">
        <v>90</v>
      </c>
      <c r="O22">
        <v>63</v>
      </c>
      <c r="P22">
        <v>39</v>
      </c>
      <c r="Q22">
        <v>32</v>
      </c>
      <c r="R22">
        <v>21</v>
      </c>
      <c r="S22">
        <v>6</v>
      </c>
      <c r="T22">
        <v>1</v>
      </c>
      <c r="U22">
        <v>1</v>
      </c>
    </row>
    <row r="23" spans="1:22" x14ac:dyDescent="0.25">
      <c r="A23" t="s">
        <v>13</v>
      </c>
      <c r="B23" t="s">
        <v>35</v>
      </c>
      <c r="C23" t="s">
        <v>27</v>
      </c>
      <c r="D23" t="s">
        <v>23</v>
      </c>
      <c r="N23">
        <v>100</v>
      </c>
      <c r="O23">
        <v>70</v>
      </c>
      <c r="P23">
        <v>43.33</v>
      </c>
      <c r="Q23">
        <v>35.56</v>
      </c>
      <c r="R23">
        <v>23.33</v>
      </c>
      <c r="S23">
        <v>6.67</v>
      </c>
      <c r="T23">
        <v>1.1100000000000001</v>
      </c>
      <c r="U23">
        <v>1.1100000000000001</v>
      </c>
    </row>
    <row r="24" spans="1:22" x14ac:dyDescent="0.25">
      <c r="A24" t="s">
        <v>14</v>
      </c>
      <c r="B24" t="s">
        <v>35</v>
      </c>
      <c r="C24" t="s">
        <v>27</v>
      </c>
      <c r="D24" t="s">
        <v>22</v>
      </c>
      <c r="O24">
        <v>83</v>
      </c>
      <c r="P24">
        <v>50</v>
      </c>
      <c r="Q24">
        <v>44</v>
      </c>
      <c r="R24">
        <v>36</v>
      </c>
      <c r="S24">
        <v>27</v>
      </c>
      <c r="T24">
        <v>7</v>
      </c>
      <c r="U24">
        <v>2</v>
      </c>
    </row>
    <row r="25" spans="1:22" x14ac:dyDescent="0.25">
      <c r="A25" t="s">
        <v>14</v>
      </c>
      <c r="B25" t="s">
        <v>35</v>
      </c>
      <c r="C25" t="s">
        <v>27</v>
      </c>
      <c r="D25" t="s">
        <v>23</v>
      </c>
      <c r="O25">
        <v>100</v>
      </c>
      <c r="P25">
        <v>60.24</v>
      </c>
      <c r="Q25">
        <v>53.01</v>
      </c>
      <c r="R25">
        <v>43.37</v>
      </c>
      <c r="S25">
        <v>32.53</v>
      </c>
      <c r="T25">
        <v>8.43</v>
      </c>
      <c r="U25">
        <v>2.41</v>
      </c>
    </row>
    <row r="26" spans="1:22" x14ac:dyDescent="0.25">
      <c r="A26" t="s">
        <v>15</v>
      </c>
      <c r="B26" t="s">
        <v>35</v>
      </c>
      <c r="C26" t="s">
        <v>27</v>
      </c>
      <c r="D26" t="s">
        <v>22</v>
      </c>
      <c r="P26">
        <v>82</v>
      </c>
      <c r="Q26">
        <v>50</v>
      </c>
      <c r="R26">
        <v>39</v>
      </c>
      <c r="S26">
        <v>37</v>
      </c>
      <c r="T26">
        <v>18</v>
      </c>
      <c r="U26">
        <v>2</v>
      </c>
    </row>
    <row r="27" spans="1:22" x14ac:dyDescent="0.25">
      <c r="A27" t="s">
        <v>15</v>
      </c>
      <c r="B27" t="s">
        <v>35</v>
      </c>
      <c r="C27" t="s">
        <v>27</v>
      </c>
      <c r="D27" t="s">
        <v>23</v>
      </c>
      <c r="P27">
        <v>100</v>
      </c>
      <c r="Q27">
        <v>60.98</v>
      </c>
      <c r="R27">
        <v>47.56</v>
      </c>
      <c r="S27">
        <v>45.12</v>
      </c>
      <c r="T27">
        <v>21.95</v>
      </c>
      <c r="U27">
        <v>2.44</v>
      </c>
    </row>
    <row r="28" spans="1:22" x14ac:dyDescent="0.25">
      <c r="A28" t="s">
        <v>16</v>
      </c>
      <c r="B28" t="s">
        <v>35</v>
      </c>
      <c r="C28" t="s">
        <v>27</v>
      </c>
      <c r="D28" t="s">
        <v>22</v>
      </c>
      <c r="Q28">
        <v>88</v>
      </c>
      <c r="R28">
        <v>51</v>
      </c>
      <c r="S28">
        <v>39</v>
      </c>
      <c r="T28">
        <v>34</v>
      </c>
      <c r="U28">
        <v>22</v>
      </c>
      <c r="V28">
        <v>3</v>
      </c>
    </row>
    <row r="29" spans="1:22" x14ac:dyDescent="0.25">
      <c r="A29" t="s">
        <v>16</v>
      </c>
      <c r="B29" t="s">
        <v>35</v>
      </c>
      <c r="C29" t="s">
        <v>27</v>
      </c>
      <c r="D29" t="s">
        <v>23</v>
      </c>
      <c r="Q29">
        <v>100</v>
      </c>
      <c r="R29">
        <v>57.95</v>
      </c>
      <c r="S29">
        <v>44.32</v>
      </c>
      <c r="T29">
        <v>38.64</v>
      </c>
      <c r="U29">
        <v>25</v>
      </c>
      <c r="V29">
        <v>3.41</v>
      </c>
    </row>
    <row r="30" spans="1:22" x14ac:dyDescent="0.25">
      <c r="A30" t="s">
        <v>17</v>
      </c>
      <c r="B30" t="s">
        <v>35</v>
      </c>
      <c r="C30" t="s">
        <v>27</v>
      </c>
      <c r="D30" t="s">
        <v>22</v>
      </c>
      <c r="R30">
        <v>65</v>
      </c>
      <c r="S30">
        <v>46</v>
      </c>
      <c r="T30">
        <v>32</v>
      </c>
      <c r="U30">
        <v>30</v>
      </c>
      <c r="V30">
        <v>14</v>
      </c>
    </row>
    <row r="31" spans="1:22" x14ac:dyDescent="0.25">
      <c r="A31" t="s">
        <v>17</v>
      </c>
      <c r="B31" t="s">
        <v>35</v>
      </c>
      <c r="C31" t="s">
        <v>27</v>
      </c>
      <c r="D31" t="s">
        <v>23</v>
      </c>
      <c r="R31">
        <v>100</v>
      </c>
      <c r="S31">
        <v>70.77</v>
      </c>
      <c r="T31">
        <v>49.23</v>
      </c>
      <c r="U31">
        <v>46.15</v>
      </c>
      <c r="V31">
        <v>21.54</v>
      </c>
    </row>
    <row r="32" spans="1:22" x14ac:dyDescent="0.25">
      <c r="A32" t="s">
        <v>18</v>
      </c>
      <c r="B32" t="s">
        <v>35</v>
      </c>
      <c r="C32" t="s">
        <v>27</v>
      </c>
      <c r="D32" t="s">
        <v>22</v>
      </c>
      <c r="S32">
        <v>66</v>
      </c>
      <c r="T32">
        <v>34</v>
      </c>
      <c r="U32">
        <v>26</v>
      </c>
      <c r="V32">
        <v>22</v>
      </c>
    </row>
    <row r="33" spans="1:22" x14ac:dyDescent="0.25">
      <c r="A33" t="s">
        <v>18</v>
      </c>
      <c r="B33" t="s">
        <v>35</v>
      </c>
      <c r="C33" t="s">
        <v>27</v>
      </c>
      <c r="D33" t="s">
        <v>23</v>
      </c>
      <c r="S33">
        <v>100</v>
      </c>
      <c r="T33">
        <v>51.52</v>
      </c>
      <c r="U33">
        <v>39.39</v>
      </c>
      <c r="V33">
        <v>33.33</v>
      </c>
    </row>
    <row r="34" spans="1:22" x14ac:dyDescent="0.25">
      <c r="A34" t="s">
        <v>19</v>
      </c>
      <c r="B34" t="s">
        <v>35</v>
      </c>
      <c r="C34" t="s">
        <v>27</v>
      </c>
      <c r="D34" t="s">
        <v>22</v>
      </c>
      <c r="T34">
        <v>69</v>
      </c>
      <c r="U34">
        <v>40</v>
      </c>
      <c r="V34">
        <v>32</v>
      </c>
    </row>
    <row r="35" spans="1:22" x14ac:dyDescent="0.25">
      <c r="A35" t="s">
        <v>19</v>
      </c>
      <c r="B35" t="s">
        <v>35</v>
      </c>
      <c r="C35" t="s">
        <v>27</v>
      </c>
      <c r="D35" t="s">
        <v>23</v>
      </c>
      <c r="T35">
        <v>100</v>
      </c>
      <c r="U35">
        <v>57.97</v>
      </c>
      <c r="V35">
        <v>46.38</v>
      </c>
    </row>
    <row r="36" spans="1:22" x14ac:dyDescent="0.25">
      <c r="A36" t="s">
        <v>20</v>
      </c>
      <c r="B36" t="s">
        <v>35</v>
      </c>
      <c r="C36" t="s">
        <v>27</v>
      </c>
      <c r="D36" t="s">
        <v>22</v>
      </c>
      <c r="U36">
        <v>63</v>
      </c>
      <c r="V36">
        <v>41</v>
      </c>
    </row>
    <row r="37" spans="1:22" x14ac:dyDescent="0.25">
      <c r="A37" t="s">
        <v>20</v>
      </c>
      <c r="B37" t="s">
        <v>35</v>
      </c>
      <c r="C37" t="s">
        <v>27</v>
      </c>
      <c r="D37" t="s">
        <v>23</v>
      </c>
      <c r="U37">
        <v>100</v>
      </c>
      <c r="V37">
        <v>65.08</v>
      </c>
    </row>
    <row r="38" spans="1:22" x14ac:dyDescent="0.25">
      <c r="A38" t="s">
        <v>21</v>
      </c>
      <c r="B38" t="s">
        <v>35</v>
      </c>
      <c r="C38" t="s">
        <v>27</v>
      </c>
      <c r="D38" t="s">
        <v>22</v>
      </c>
      <c r="V38">
        <v>34</v>
      </c>
    </row>
    <row r="39" spans="1:22" x14ac:dyDescent="0.25">
      <c r="A39" t="s">
        <v>21</v>
      </c>
      <c r="B39" t="s">
        <v>35</v>
      </c>
      <c r="C39" t="s">
        <v>27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7"/>
  <sheetViews>
    <sheetView workbookViewId="0"/>
  </sheetViews>
  <sheetFormatPr defaultColWidth="11.42578125" defaultRowHeight="15" x14ac:dyDescent="0.25"/>
  <cols>
    <col min="1" max="1" width="40.7109375" customWidth="1"/>
    <col min="2" max="2" width="3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26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14</v>
      </c>
      <c r="B4" t="s">
        <v>31</v>
      </c>
      <c r="C4" t="s">
        <v>22</v>
      </c>
      <c r="N4">
        <v>1</v>
      </c>
    </row>
    <row r="5" spans="1:21" x14ac:dyDescent="0.25">
      <c r="A5" t="s">
        <v>14</v>
      </c>
      <c r="B5" t="s">
        <v>31</v>
      </c>
      <c r="C5" t="s">
        <v>23</v>
      </c>
      <c r="N5">
        <v>100</v>
      </c>
    </row>
    <row r="6" spans="1:21" x14ac:dyDescent="0.25">
      <c r="A6" t="s">
        <v>17</v>
      </c>
      <c r="B6" t="s">
        <v>31</v>
      </c>
      <c r="C6" t="s">
        <v>22</v>
      </c>
      <c r="Q6">
        <v>17</v>
      </c>
      <c r="R6">
        <v>12</v>
      </c>
      <c r="S6">
        <v>10</v>
      </c>
      <c r="T6">
        <v>8</v>
      </c>
      <c r="U6">
        <v>2</v>
      </c>
    </row>
    <row r="7" spans="1:21" x14ac:dyDescent="0.25">
      <c r="A7" t="s">
        <v>17</v>
      </c>
      <c r="B7" t="s">
        <v>31</v>
      </c>
      <c r="C7" t="s">
        <v>23</v>
      </c>
      <c r="Q7">
        <v>100</v>
      </c>
      <c r="R7">
        <v>70.59</v>
      </c>
      <c r="S7">
        <v>58.82</v>
      </c>
      <c r="T7">
        <v>47.06</v>
      </c>
      <c r="U7">
        <v>11.76</v>
      </c>
    </row>
    <row r="8" spans="1:21" x14ac:dyDescent="0.25">
      <c r="A8" t="s">
        <v>18</v>
      </c>
      <c r="B8" t="s">
        <v>31</v>
      </c>
      <c r="C8" t="s">
        <v>22</v>
      </c>
      <c r="R8">
        <v>25</v>
      </c>
      <c r="S8">
        <v>21</v>
      </c>
      <c r="T8">
        <v>19</v>
      </c>
      <c r="U8">
        <v>13</v>
      </c>
    </row>
    <row r="9" spans="1:21" x14ac:dyDescent="0.25">
      <c r="A9" t="s">
        <v>18</v>
      </c>
      <c r="B9" t="s">
        <v>31</v>
      </c>
      <c r="C9" t="s">
        <v>23</v>
      </c>
      <c r="R9">
        <v>100</v>
      </c>
      <c r="S9">
        <v>84</v>
      </c>
      <c r="T9">
        <v>76</v>
      </c>
      <c r="U9">
        <v>52</v>
      </c>
    </row>
    <row r="10" spans="1:21" x14ac:dyDescent="0.25">
      <c r="A10" t="s">
        <v>19</v>
      </c>
      <c r="B10" t="s">
        <v>31</v>
      </c>
      <c r="C10" t="s">
        <v>22</v>
      </c>
      <c r="S10">
        <v>9</v>
      </c>
      <c r="T10">
        <v>7</v>
      </c>
      <c r="U10">
        <v>5</v>
      </c>
    </row>
    <row r="11" spans="1:21" x14ac:dyDescent="0.25">
      <c r="A11" t="s">
        <v>19</v>
      </c>
      <c r="B11" t="s">
        <v>31</v>
      </c>
      <c r="C11" t="s">
        <v>23</v>
      </c>
      <c r="S11">
        <v>100</v>
      </c>
      <c r="T11">
        <v>77.78</v>
      </c>
      <c r="U11">
        <v>55.56</v>
      </c>
    </row>
    <row r="12" spans="1:21" x14ac:dyDescent="0.25">
      <c r="A12" t="s">
        <v>20</v>
      </c>
      <c r="B12" t="s">
        <v>31</v>
      </c>
      <c r="C12" t="s">
        <v>22</v>
      </c>
      <c r="T12">
        <v>12</v>
      </c>
      <c r="U12">
        <v>5</v>
      </c>
    </row>
    <row r="13" spans="1:21" x14ac:dyDescent="0.25">
      <c r="A13" t="s">
        <v>20</v>
      </c>
      <c r="B13" t="s">
        <v>31</v>
      </c>
      <c r="C13" t="s">
        <v>23</v>
      </c>
      <c r="T13">
        <v>100</v>
      </c>
      <c r="U13">
        <v>41.67</v>
      </c>
    </row>
    <row r="14" spans="1:21" x14ac:dyDescent="0.25">
      <c r="A14" t="s">
        <v>21</v>
      </c>
      <c r="B14" t="s">
        <v>31</v>
      </c>
      <c r="C14" t="s">
        <v>22</v>
      </c>
      <c r="U14">
        <v>4</v>
      </c>
    </row>
    <row r="15" spans="1:21" x14ac:dyDescent="0.25">
      <c r="A15" t="s">
        <v>21</v>
      </c>
      <c r="B15" t="s">
        <v>31</v>
      </c>
      <c r="C15" t="s">
        <v>23</v>
      </c>
      <c r="U15">
        <v>100</v>
      </c>
    </row>
    <row r="16" spans="1:21" x14ac:dyDescent="0.25">
      <c r="A16" s="4" t="s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5">
      <c r="A17" s="5" t="str">
        <f>HYPERLINK("#Contents!A1", "Return to Contents")</f>
        <v>Return to Contents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V41"/>
  <sheetViews>
    <sheetView workbookViewId="0"/>
  </sheetViews>
  <sheetFormatPr defaultColWidth="11.42578125" defaultRowHeight="15" x14ac:dyDescent="0.25"/>
  <cols>
    <col min="1" max="1" width="40.7109375" customWidth="1"/>
    <col min="2" max="2" width="12.7109375" customWidth="1"/>
    <col min="3" max="3" width="3.7109375" customWidth="1"/>
    <col min="4" max="4" width="7.7109375" customWidth="1"/>
    <col min="5" max="22" width="9.7109375" customWidth="1"/>
    <col min="23" max="100" width="9.140625" customWidth="1"/>
  </cols>
  <sheetData>
    <row r="1" spans="1:22" x14ac:dyDescent="0.25">
      <c r="A1" s="7" t="s">
        <v>84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x14ac:dyDescent="0.25">
      <c r="A3" s="3" t="s">
        <v>2</v>
      </c>
      <c r="B3" s="3" t="s">
        <v>33</v>
      </c>
      <c r="C3" s="3" t="s">
        <v>26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x14ac:dyDescent="0.25">
      <c r="A4" t="s">
        <v>4</v>
      </c>
      <c r="B4" t="s">
        <v>35</v>
      </c>
      <c r="C4" t="s">
        <v>29</v>
      </c>
      <c r="D4" t="s">
        <v>22</v>
      </c>
      <c r="E4">
        <v>42</v>
      </c>
      <c r="F4">
        <v>26</v>
      </c>
      <c r="G4">
        <v>22</v>
      </c>
      <c r="H4">
        <v>20</v>
      </c>
      <c r="I4">
        <v>11</v>
      </c>
      <c r="J4">
        <v>2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V4">
        <v>1</v>
      </c>
    </row>
    <row r="5" spans="1:22" x14ac:dyDescent="0.25">
      <c r="A5" t="s">
        <v>4</v>
      </c>
      <c r="B5" t="s">
        <v>35</v>
      </c>
      <c r="C5" t="s">
        <v>29</v>
      </c>
      <c r="D5" t="s">
        <v>23</v>
      </c>
      <c r="E5">
        <v>100</v>
      </c>
      <c r="F5">
        <v>61.9</v>
      </c>
      <c r="G5">
        <v>52.38</v>
      </c>
      <c r="H5">
        <v>47.62</v>
      </c>
      <c r="I5">
        <v>26.19</v>
      </c>
      <c r="J5">
        <v>4.76</v>
      </c>
      <c r="K5">
        <v>2.38</v>
      </c>
      <c r="L5">
        <v>2.38</v>
      </c>
      <c r="M5">
        <v>2.38</v>
      </c>
      <c r="N5">
        <v>2.38</v>
      </c>
      <c r="O5">
        <v>2.38</v>
      </c>
      <c r="P5">
        <v>2.38</v>
      </c>
      <c r="Q5">
        <v>2.38</v>
      </c>
      <c r="V5">
        <v>2.38</v>
      </c>
    </row>
    <row r="6" spans="1:22" x14ac:dyDescent="0.25">
      <c r="A6" t="s">
        <v>5</v>
      </c>
      <c r="B6" t="s">
        <v>35</v>
      </c>
      <c r="C6" t="s">
        <v>29</v>
      </c>
      <c r="D6" t="s">
        <v>22</v>
      </c>
      <c r="F6">
        <v>65</v>
      </c>
      <c r="G6">
        <v>46</v>
      </c>
      <c r="H6">
        <v>39</v>
      </c>
      <c r="I6">
        <v>34</v>
      </c>
      <c r="J6">
        <v>10</v>
      </c>
      <c r="K6">
        <v>1</v>
      </c>
    </row>
    <row r="7" spans="1:22" x14ac:dyDescent="0.25">
      <c r="A7" t="s">
        <v>5</v>
      </c>
      <c r="B7" t="s">
        <v>35</v>
      </c>
      <c r="C7" t="s">
        <v>29</v>
      </c>
      <c r="D7" t="s">
        <v>23</v>
      </c>
      <c r="F7">
        <v>100</v>
      </c>
      <c r="G7">
        <v>70.77</v>
      </c>
      <c r="H7">
        <v>60</v>
      </c>
      <c r="I7">
        <v>52.31</v>
      </c>
      <c r="J7">
        <v>15.38</v>
      </c>
      <c r="K7">
        <v>1.54</v>
      </c>
    </row>
    <row r="8" spans="1:22" x14ac:dyDescent="0.25">
      <c r="A8" t="s">
        <v>6</v>
      </c>
      <c r="B8" t="s">
        <v>35</v>
      </c>
      <c r="C8" t="s">
        <v>29</v>
      </c>
      <c r="D8" t="s">
        <v>22</v>
      </c>
      <c r="G8">
        <v>76</v>
      </c>
      <c r="H8">
        <v>45</v>
      </c>
      <c r="I8">
        <v>34</v>
      </c>
      <c r="J8">
        <v>28</v>
      </c>
      <c r="K8">
        <v>9</v>
      </c>
      <c r="L8">
        <v>3</v>
      </c>
      <c r="M8">
        <v>1</v>
      </c>
    </row>
    <row r="9" spans="1:22" x14ac:dyDescent="0.25">
      <c r="A9" t="s">
        <v>6</v>
      </c>
      <c r="B9" t="s">
        <v>35</v>
      </c>
      <c r="C9" t="s">
        <v>29</v>
      </c>
      <c r="D9" t="s">
        <v>23</v>
      </c>
      <c r="G9">
        <v>100</v>
      </c>
      <c r="H9">
        <v>59.21</v>
      </c>
      <c r="I9">
        <v>44.74</v>
      </c>
      <c r="J9">
        <v>36.840000000000003</v>
      </c>
      <c r="K9">
        <v>11.84</v>
      </c>
      <c r="L9">
        <v>3.95</v>
      </c>
      <c r="M9">
        <v>1.32</v>
      </c>
    </row>
    <row r="10" spans="1:22" x14ac:dyDescent="0.25">
      <c r="A10" t="s">
        <v>7</v>
      </c>
      <c r="B10" t="s">
        <v>35</v>
      </c>
      <c r="C10" t="s">
        <v>29</v>
      </c>
      <c r="D10" t="s">
        <v>22</v>
      </c>
      <c r="H10">
        <v>76</v>
      </c>
      <c r="I10">
        <v>55</v>
      </c>
      <c r="J10">
        <v>40</v>
      </c>
      <c r="K10">
        <v>35</v>
      </c>
      <c r="L10">
        <v>11</v>
      </c>
      <c r="M10">
        <v>2</v>
      </c>
    </row>
    <row r="11" spans="1:22" x14ac:dyDescent="0.25">
      <c r="A11" t="s">
        <v>7</v>
      </c>
      <c r="B11" t="s">
        <v>35</v>
      </c>
      <c r="C11" t="s">
        <v>29</v>
      </c>
      <c r="D11" t="s">
        <v>23</v>
      </c>
      <c r="H11">
        <v>100</v>
      </c>
      <c r="I11">
        <v>72.37</v>
      </c>
      <c r="J11">
        <v>52.63</v>
      </c>
      <c r="K11">
        <v>46.05</v>
      </c>
      <c r="L11">
        <v>14.47</v>
      </c>
      <c r="M11">
        <v>2.63</v>
      </c>
    </row>
    <row r="12" spans="1:22" x14ac:dyDescent="0.25">
      <c r="A12" t="s">
        <v>8</v>
      </c>
      <c r="B12" t="s">
        <v>35</v>
      </c>
      <c r="C12" t="s">
        <v>29</v>
      </c>
      <c r="D12" t="s">
        <v>22</v>
      </c>
      <c r="I12">
        <v>84</v>
      </c>
      <c r="J12">
        <v>61</v>
      </c>
      <c r="K12">
        <v>54</v>
      </c>
      <c r="L12">
        <v>41</v>
      </c>
      <c r="M12">
        <v>16</v>
      </c>
      <c r="N12">
        <v>4</v>
      </c>
      <c r="O12">
        <v>2</v>
      </c>
      <c r="P12">
        <v>1</v>
      </c>
    </row>
    <row r="13" spans="1:22" x14ac:dyDescent="0.25">
      <c r="A13" t="s">
        <v>8</v>
      </c>
      <c r="B13" t="s">
        <v>35</v>
      </c>
      <c r="C13" t="s">
        <v>29</v>
      </c>
      <c r="D13" t="s">
        <v>23</v>
      </c>
      <c r="I13">
        <v>100</v>
      </c>
      <c r="J13">
        <v>72.62</v>
      </c>
      <c r="K13">
        <v>64.290000000000006</v>
      </c>
      <c r="L13">
        <v>48.81</v>
      </c>
      <c r="M13">
        <v>19.05</v>
      </c>
      <c r="N13">
        <v>4.76</v>
      </c>
      <c r="O13">
        <v>2.38</v>
      </c>
      <c r="P13">
        <v>1.19</v>
      </c>
    </row>
    <row r="14" spans="1:22" x14ac:dyDescent="0.25">
      <c r="A14" t="s">
        <v>9</v>
      </c>
      <c r="B14" t="s">
        <v>35</v>
      </c>
      <c r="C14" t="s">
        <v>29</v>
      </c>
      <c r="D14" t="s">
        <v>22</v>
      </c>
      <c r="J14">
        <v>73</v>
      </c>
      <c r="K14">
        <v>55</v>
      </c>
      <c r="L14">
        <v>45</v>
      </c>
      <c r="M14">
        <v>41</v>
      </c>
      <c r="N14">
        <v>12</v>
      </c>
      <c r="O14">
        <v>1</v>
      </c>
      <c r="P14">
        <v>1</v>
      </c>
    </row>
    <row r="15" spans="1:22" x14ac:dyDescent="0.25">
      <c r="A15" t="s">
        <v>9</v>
      </c>
      <c r="B15" t="s">
        <v>35</v>
      </c>
      <c r="C15" t="s">
        <v>29</v>
      </c>
      <c r="D15" t="s">
        <v>23</v>
      </c>
      <c r="J15">
        <v>100</v>
      </c>
      <c r="K15">
        <v>75.34</v>
      </c>
      <c r="L15">
        <v>61.64</v>
      </c>
      <c r="M15">
        <v>56.16</v>
      </c>
      <c r="N15">
        <v>16.440000000000001</v>
      </c>
      <c r="O15">
        <v>1.37</v>
      </c>
      <c r="P15">
        <v>1.37</v>
      </c>
    </row>
    <row r="16" spans="1:22" x14ac:dyDescent="0.25">
      <c r="A16" t="s">
        <v>10</v>
      </c>
      <c r="B16" t="s">
        <v>35</v>
      </c>
      <c r="C16" t="s">
        <v>29</v>
      </c>
      <c r="D16" t="s">
        <v>22</v>
      </c>
      <c r="K16">
        <v>89</v>
      </c>
      <c r="L16">
        <v>65</v>
      </c>
      <c r="M16">
        <v>53</v>
      </c>
      <c r="N16">
        <v>47</v>
      </c>
      <c r="O16">
        <v>20</v>
      </c>
      <c r="P16">
        <v>6</v>
      </c>
      <c r="Q16">
        <v>1</v>
      </c>
      <c r="R16">
        <v>2</v>
      </c>
      <c r="S16">
        <v>1</v>
      </c>
    </row>
    <row r="17" spans="1:22" x14ac:dyDescent="0.25">
      <c r="A17" t="s">
        <v>10</v>
      </c>
      <c r="B17" t="s">
        <v>35</v>
      </c>
      <c r="C17" t="s">
        <v>29</v>
      </c>
      <c r="D17" t="s">
        <v>23</v>
      </c>
      <c r="K17">
        <v>100</v>
      </c>
      <c r="L17">
        <v>73.03</v>
      </c>
      <c r="M17">
        <v>59.55</v>
      </c>
      <c r="N17">
        <v>52.81</v>
      </c>
      <c r="O17">
        <v>22.47</v>
      </c>
      <c r="P17">
        <v>6.74</v>
      </c>
      <c r="Q17">
        <v>1.1200000000000001</v>
      </c>
      <c r="R17">
        <v>2.25</v>
      </c>
      <c r="S17">
        <v>1.1200000000000001</v>
      </c>
    </row>
    <row r="18" spans="1:22" x14ac:dyDescent="0.25">
      <c r="A18" t="s">
        <v>11</v>
      </c>
      <c r="B18" t="s">
        <v>35</v>
      </c>
      <c r="C18" t="s">
        <v>29</v>
      </c>
      <c r="D18" t="s">
        <v>22</v>
      </c>
      <c r="L18">
        <v>71</v>
      </c>
      <c r="M18">
        <v>57</v>
      </c>
      <c r="N18">
        <v>46</v>
      </c>
      <c r="O18">
        <v>36</v>
      </c>
      <c r="P18">
        <v>11</v>
      </c>
      <c r="Q18">
        <v>4</v>
      </c>
    </row>
    <row r="19" spans="1:22" x14ac:dyDescent="0.25">
      <c r="A19" t="s">
        <v>11</v>
      </c>
      <c r="B19" t="s">
        <v>35</v>
      </c>
      <c r="C19" t="s">
        <v>29</v>
      </c>
      <c r="D19" t="s">
        <v>23</v>
      </c>
      <c r="L19">
        <v>100</v>
      </c>
      <c r="M19">
        <v>80.28</v>
      </c>
      <c r="N19">
        <v>64.790000000000006</v>
      </c>
      <c r="O19">
        <v>50.7</v>
      </c>
      <c r="P19">
        <v>15.49</v>
      </c>
      <c r="Q19">
        <v>5.63</v>
      </c>
    </row>
    <row r="20" spans="1:22" x14ac:dyDescent="0.25">
      <c r="A20" t="s">
        <v>12</v>
      </c>
      <c r="B20" t="s">
        <v>35</v>
      </c>
      <c r="C20" t="s">
        <v>29</v>
      </c>
      <c r="D20" t="s">
        <v>22</v>
      </c>
      <c r="M20">
        <v>104</v>
      </c>
      <c r="N20">
        <v>70</v>
      </c>
      <c r="O20">
        <v>59</v>
      </c>
      <c r="P20">
        <v>52</v>
      </c>
      <c r="Q20">
        <v>24</v>
      </c>
      <c r="R20">
        <v>7</v>
      </c>
      <c r="S20">
        <v>5</v>
      </c>
    </row>
    <row r="21" spans="1:22" x14ac:dyDescent="0.25">
      <c r="A21" t="s">
        <v>12</v>
      </c>
      <c r="B21" t="s">
        <v>35</v>
      </c>
      <c r="C21" t="s">
        <v>29</v>
      </c>
      <c r="D21" t="s">
        <v>23</v>
      </c>
      <c r="M21">
        <v>100</v>
      </c>
      <c r="N21">
        <v>67.31</v>
      </c>
      <c r="O21">
        <v>56.73</v>
      </c>
      <c r="P21">
        <v>50</v>
      </c>
      <c r="Q21">
        <v>23.08</v>
      </c>
      <c r="R21">
        <v>6.73</v>
      </c>
      <c r="S21">
        <v>4.8099999999999996</v>
      </c>
    </row>
    <row r="22" spans="1:22" x14ac:dyDescent="0.25">
      <c r="A22" t="s">
        <v>13</v>
      </c>
      <c r="B22" t="s">
        <v>35</v>
      </c>
      <c r="C22" t="s">
        <v>29</v>
      </c>
      <c r="D22" t="s">
        <v>22</v>
      </c>
      <c r="N22">
        <v>112</v>
      </c>
      <c r="O22">
        <v>87</v>
      </c>
      <c r="P22">
        <v>76</v>
      </c>
      <c r="Q22">
        <v>66</v>
      </c>
      <c r="R22">
        <v>19</v>
      </c>
      <c r="S22">
        <v>3</v>
      </c>
      <c r="T22">
        <v>1</v>
      </c>
    </row>
    <row r="23" spans="1:22" x14ac:dyDescent="0.25">
      <c r="A23" t="s">
        <v>13</v>
      </c>
      <c r="B23" t="s">
        <v>35</v>
      </c>
      <c r="C23" t="s">
        <v>29</v>
      </c>
      <c r="D23" t="s">
        <v>23</v>
      </c>
      <c r="N23">
        <v>100</v>
      </c>
      <c r="O23">
        <v>77.680000000000007</v>
      </c>
      <c r="P23">
        <v>67.86</v>
      </c>
      <c r="Q23">
        <v>58.93</v>
      </c>
      <c r="R23">
        <v>16.96</v>
      </c>
      <c r="S23">
        <v>2.68</v>
      </c>
      <c r="T23">
        <v>0.89</v>
      </c>
    </row>
    <row r="24" spans="1:22" x14ac:dyDescent="0.25">
      <c r="A24" t="s">
        <v>14</v>
      </c>
      <c r="B24" t="s">
        <v>35</v>
      </c>
      <c r="C24" t="s">
        <v>29</v>
      </c>
      <c r="D24" t="s">
        <v>22</v>
      </c>
      <c r="O24">
        <v>97</v>
      </c>
      <c r="P24">
        <v>70</v>
      </c>
      <c r="Q24">
        <v>63</v>
      </c>
      <c r="R24">
        <v>54</v>
      </c>
      <c r="S24">
        <v>15</v>
      </c>
      <c r="T24">
        <v>5</v>
      </c>
      <c r="U24">
        <v>2</v>
      </c>
      <c r="V24">
        <v>2</v>
      </c>
    </row>
    <row r="25" spans="1:22" x14ac:dyDescent="0.25">
      <c r="A25" t="s">
        <v>14</v>
      </c>
      <c r="B25" t="s">
        <v>35</v>
      </c>
      <c r="C25" t="s">
        <v>29</v>
      </c>
      <c r="D25" t="s">
        <v>23</v>
      </c>
      <c r="O25">
        <v>100</v>
      </c>
      <c r="P25">
        <v>72.16</v>
      </c>
      <c r="Q25">
        <v>64.95</v>
      </c>
      <c r="R25">
        <v>55.67</v>
      </c>
      <c r="S25">
        <v>15.46</v>
      </c>
      <c r="T25">
        <v>5.15</v>
      </c>
      <c r="U25">
        <v>2.06</v>
      </c>
      <c r="V25">
        <v>2.06</v>
      </c>
    </row>
    <row r="26" spans="1:22" x14ac:dyDescent="0.25">
      <c r="A26" t="s">
        <v>15</v>
      </c>
      <c r="B26" t="s">
        <v>35</v>
      </c>
      <c r="C26" t="s">
        <v>29</v>
      </c>
      <c r="D26" t="s">
        <v>22</v>
      </c>
      <c r="P26">
        <v>104</v>
      </c>
      <c r="Q26">
        <v>83</v>
      </c>
      <c r="R26">
        <v>68</v>
      </c>
      <c r="S26">
        <v>61</v>
      </c>
      <c r="T26">
        <v>25</v>
      </c>
      <c r="U26">
        <v>7</v>
      </c>
      <c r="V26">
        <v>2</v>
      </c>
    </row>
    <row r="27" spans="1:22" x14ac:dyDescent="0.25">
      <c r="A27" t="s">
        <v>15</v>
      </c>
      <c r="B27" t="s">
        <v>35</v>
      </c>
      <c r="C27" t="s">
        <v>29</v>
      </c>
      <c r="D27" t="s">
        <v>23</v>
      </c>
      <c r="P27">
        <v>100</v>
      </c>
      <c r="Q27">
        <v>79.81</v>
      </c>
      <c r="R27">
        <v>65.38</v>
      </c>
      <c r="S27">
        <v>58.65</v>
      </c>
      <c r="T27">
        <v>24.04</v>
      </c>
      <c r="U27">
        <v>6.73</v>
      </c>
      <c r="V27">
        <v>1.92</v>
      </c>
    </row>
    <row r="28" spans="1:22" x14ac:dyDescent="0.25">
      <c r="A28" t="s">
        <v>16</v>
      </c>
      <c r="B28" t="s">
        <v>35</v>
      </c>
      <c r="C28" t="s">
        <v>29</v>
      </c>
      <c r="D28" t="s">
        <v>22</v>
      </c>
      <c r="Q28">
        <v>130</v>
      </c>
      <c r="R28">
        <v>104</v>
      </c>
      <c r="S28">
        <v>81</v>
      </c>
      <c r="T28">
        <v>68</v>
      </c>
      <c r="U28">
        <v>16</v>
      </c>
      <c r="V28">
        <v>4</v>
      </c>
    </row>
    <row r="29" spans="1:22" x14ac:dyDescent="0.25">
      <c r="A29" t="s">
        <v>16</v>
      </c>
      <c r="B29" t="s">
        <v>35</v>
      </c>
      <c r="C29" t="s">
        <v>29</v>
      </c>
      <c r="D29" t="s">
        <v>23</v>
      </c>
      <c r="Q29">
        <v>100</v>
      </c>
      <c r="R29">
        <v>80</v>
      </c>
      <c r="S29">
        <v>62.31</v>
      </c>
      <c r="T29">
        <v>52.31</v>
      </c>
      <c r="U29">
        <v>12.31</v>
      </c>
      <c r="V29">
        <v>3.08</v>
      </c>
    </row>
    <row r="30" spans="1:22" x14ac:dyDescent="0.25">
      <c r="A30" t="s">
        <v>17</v>
      </c>
      <c r="B30" t="s">
        <v>35</v>
      </c>
      <c r="C30" t="s">
        <v>29</v>
      </c>
      <c r="D30" t="s">
        <v>22</v>
      </c>
      <c r="R30">
        <v>127</v>
      </c>
      <c r="S30">
        <v>90</v>
      </c>
      <c r="T30">
        <v>72</v>
      </c>
      <c r="U30">
        <v>65</v>
      </c>
      <c r="V30">
        <v>22</v>
      </c>
    </row>
    <row r="31" spans="1:22" x14ac:dyDescent="0.25">
      <c r="A31" t="s">
        <v>17</v>
      </c>
      <c r="B31" t="s">
        <v>35</v>
      </c>
      <c r="C31" t="s">
        <v>29</v>
      </c>
      <c r="D31" t="s">
        <v>23</v>
      </c>
      <c r="R31">
        <v>100</v>
      </c>
      <c r="S31">
        <v>70.87</v>
      </c>
      <c r="T31">
        <v>56.69</v>
      </c>
      <c r="U31">
        <v>51.18</v>
      </c>
      <c r="V31">
        <v>17.32</v>
      </c>
    </row>
    <row r="32" spans="1:22" x14ac:dyDescent="0.25">
      <c r="A32" t="s">
        <v>18</v>
      </c>
      <c r="B32" t="s">
        <v>35</v>
      </c>
      <c r="C32" t="s">
        <v>29</v>
      </c>
      <c r="D32" t="s">
        <v>22</v>
      </c>
      <c r="S32">
        <v>125</v>
      </c>
      <c r="T32">
        <v>94</v>
      </c>
      <c r="U32">
        <v>83</v>
      </c>
      <c r="V32">
        <v>69</v>
      </c>
    </row>
    <row r="33" spans="1:22" x14ac:dyDescent="0.25">
      <c r="A33" t="s">
        <v>18</v>
      </c>
      <c r="B33" t="s">
        <v>35</v>
      </c>
      <c r="C33" t="s">
        <v>29</v>
      </c>
      <c r="D33" t="s">
        <v>23</v>
      </c>
      <c r="S33">
        <v>100</v>
      </c>
      <c r="T33">
        <v>75.2</v>
      </c>
      <c r="U33">
        <v>66.400000000000006</v>
      </c>
      <c r="V33">
        <v>55.2</v>
      </c>
    </row>
    <row r="34" spans="1:22" x14ac:dyDescent="0.25">
      <c r="A34" t="s">
        <v>19</v>
      </c>
      <c r="B34" t="s">
        <v>35</v>
      </c>
      <c r="C34" t="s">
        <v>29</v>
      </c>
      <c r="D34" t="s">
        <v>22</v>
      </c>
      <c r="T34">
        <v>120</v>
      </c>
      <c r="U34">
        <v>84</v>
      </c>
      <c r="V34">
        <v>64</v>
      </c>
    </row>
    <row r="35" spans="1:22" x14ac:dyDescent="0.25">
      <c r="A35" t="s">
        <v>19</v>
      </c>
      <c r="B35" t="s">
        <v>35</v>
      </c>
      <c r="C35" t="s">
        <v>29</v>
      </c>
      <c r="D35" t="s">
        <v>23</v>
      </c>
      <c r="T35">
        <v>100</v>
      </c>
      <c r="U35">
        <v>70</v>
      </c>
      <c r="V35">
        <v>53.33</v>
      </c>
    </row>
    <row r="36" spans="1:22" x14ac:dyDescent="0.25">
      <c r="A36" t="s">
        <v>20</v>
      </c>
      <c r="B36" t="s">
        <v>35</v>
      </c>
      <c r="C36" t="s">
        <v>29</v>
      </c>
      <c r="D36" t="s">
        <v>22</v>
      </c>
      <c r="U36">
        <v>112</v>
      </c>
      <c r="V36">
        <v>74</v>
      </c>
    </row>
    <row r="37" spans="1:22" x14ac:dyDescent="0.25">
      <c r="A37" t="s">
        <v>20</v>
      </c>
      <c r="B37" t="s">
        <v>35</v>
      </c>
      <c r="C37" t="s">
        <v>29</v>
      </c>
      <c r="D37" t="s">
        <v>23</v>
      </c>
      <c r="U37">
        <v>100</v>
      </c>
      <c r="V37">
        <v>66.069999999999993</v>
      </c>
    </row>
    <row r="38" spans="1:22" x14ac:dyDescent="0.25">
      <c r="A38" t="s">
        <v>21</v>
      </c>
      <c r="B38" t="s">
        <v>35</v>
      </c>
      <c r="C38" t="s">
        <v>29</v>
      </c>
      <c r="D38" t="s">
        <v>22</v>
      </c>
      <c r="V38">
        <v>76</v>
      </c>
    </row>
    <row r="39" spans="1:22" x14ac:dyDescent="0.25">
      <c r="A39" t="s">
        <v>21</v>
      </c>
      <c r="B39" t="s">
        <v>35</v>
      </c>
      <c r="C39" t="s">
        <v>29</v>
      </c>
      <c r="D39" t="s">
        <v>23</v>
      </c>
      <c r="V39">
        <v>100</v>
      </c>
    </row>
    <row r="40" spans="1:2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</sheetData>
  <mergeCells count="1">
    <mergeCell ref="A1:V1"/>
  </mergeCells>
  <pageMargins left="0.7" right="0.7" top="0.75" bottom="0.75" header="0.3" footer="0.3"/>
  <pageSetup paperSize="9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U41"/>
  <sheetViews>
    <sheetView workbookViewId="0"/>
  </sheetViews>
  <sheetFormatPr defaultColWidth="11.42578125" defaultRowHeight="15" x14ac:dyDescent="0.25"/>
  <cols>
    <col min="1" max="1" width="40.7109375" customWidth="1"/>
    <col min="2" max="2" width="8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86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4</v>
      </c>
      <c r="B4" t="s">
        <v>87</v>
      </c>
      <c r="C4" t="s">
        <v>22</v>
      </c>
      <c r="D4">
        <v>344</v>
      </c>
      <c r="E4">
        <v>229</v>
      </c>
      <c r="F4">
        <v>174</v>
      </c>
      <c r="G4">
        <v>162</v>
      </c>
      <c r="H4">
        <v>93</v>
      </c>
      <c r="I4">
        <v>29</v>
      </c>
      <c r="J4">
        <v>10</v>
      </c>
      <c r="K4">
        <v>5</v>
      </c>
      <c r="L4">
        <v>2</v>
      </c>
      <c r="M4">
        <v>4</v>
      </c>
      <c r="N4">
        <v>2</v>
      </c>
      <c r="O4">
        <v>2</v>
      </c>
      <c r="P4">
        <v>1</v>
      </c>
      <c r="Q4">
        <v>1</v>
      </c>
      <c r="R4">
        <v>3</v>
      </c>
      <c r="S4">
        <v>1</v>
      </c>
    </row>
    <row r="5" spans="1:21" x14ac:dyDescent="0.25">
      <c r="A5" t="s">
        <v>4</v>
      </c>
      <c r="B5" t="s">
        <v>87</v>
      </c>
      <c r="C5" t="s">
        <v>23</v>
      </c>
      <c r="D5">
        <v>100</v>
      </c>
      <c r="E5">
        <v>66.569999999999993</v>
      </c>
      <c r="F5">
        <v>50.58</v>
      </c>
      <c r="G5">
        <v>47.09</v>
      </c>
      <c r="H5">
        <v>27.03</v>
      </c>
      <c r="I5">
        <v>8.43</v>
      </c>
      <c r="J5">
        <v>2.91</v>
      </c>
      <c r="K5">
        <v>1.45</v>
      </c>
      <c r="L5">
        <v>0.57999999999999996</v>
      </c>
      <c r="M5">
        <v>1.1599999999999999</v>
      </c>
      <c r="N5">
        <v>0.57999999999999996</v>
      </c>
      <c r="O5">
        <v>0.57999999999999996</v>
      </c>
      <c r="P5">
        <v>0.28999999999999998</v>
      </c>
      <c r="Q5">
        <v>0.28999999999999998</v>
      </c>
      <c r="R5">
        <v>0.87</v>
      </c>
      <c r="S5">
        <v>0.28999999999999998</v>
      </c>
    </row>
    <row r="6" spans="1:21" x14ac:dyDescent="0.25">
      <c r="A6" t="s">
        <v>5</v>
      </c>
      <c r="B6" t="s">
        <v>87</v>
      </c>
      <c r="C6" t="s">
        <v>22</v>
      </c>
      <c r="E6">
        <v>333</v>
      </c>
      <c r="F6">
        <v>230</v>
      </c>
      <c r="G6">
        <v>176</v>
      </c>
      <c r="H6">
        <v>155</v>
      </c>
      <c r="I6">
        <v>93</v>
      </c>
      <c r="J6">
        <v>31</v>
      </c>
      <c r="K6">
        <v>15</v>
      </c>
      <c r="L6">
        <v>8</v>
      </c>
      <c r="M6">
        <v>5</v>
      </c>
      <c r="N6">
        <v>5</v>
      </c>
      <c r="O6">
        <v>3</v>
      </c>
      <c r="P6">
        <v>3</v>
      </c>
      <c r="Q6">
        <v>3</v>
      </c>
      <c r="R6">
        <v>1</v>
      </c>
      <c r="S6">
        <v>2</v>
      </c>
      <c r="T6">
        <v>2</v>
      </c>
    </row>
    <row r="7" spans="1:21" x14ac:dyDescent="0.25">
      <c r="A7" t="s">
        <v>5</v>
      </c>
      <c r="B7" t="s">
        <v>87</v>
      </c>
      <c r="C7" t="s">
        <v>23</v>
      </c>
      <c r="E7">
        <v>100</v>
      </c>
      <c r="F7">
        <v>69.069999999999993</v>
      </c>
      <c r="G7">
        <v>52.85</v>
      </c>
      <c r="H7">
        <v>46.55</v>
      </c>
      <c r="I7">
        <v>27.93</v>
      </c>
      <c r="J7">
        <v>9.31</v>
      </c>
      <c r="K7">
        <v>4.5</v>
      </c>
      <c r="L7">
        <v>2.4</v>
      </c>
      <c r="M7">
        <v>1.5</v>
      </c>
      <c r="N7">
        <v>1.5</v>
      </c>
      <c r="O7">
        <v>0.9</v>
      </c>
      <c r="P7">
        <v>0.9</v>
      </c>
      <c r="Q7">
        <v>0.9</v>
      </c>
      <c r="R7">
        <v>0.3</v>
      </c>
      <c r="S7">
        <v>0.6</v>
      </c>
      <c r="T7">
        <v>0.6</v>
      </c>
    </row>
    <row r="8" spans="1:21" x14ac:dyDescent="0.25">
      <c r="A8" t="s">
        <v>6</v>
      </c>
      <c r="B8" t="s">
        <v>87</v>
      </c>
      <c r="C8" t="s">
        <v>22</v>
      </c>
      <c r="F8">
        <v>320</v>
      </c>
      <c r="G8">
        <v>235</v>
      </c>
      <c r="H8">
        <v>196</v>
      </c>
      <c r="I8">
        <v>173</v>
      </c>
      <c r="J8">
        <v>101</v>
      </c>
      <c r="K8">
        <v>22</v>
      </c>
      <c r="L8">
        <v>10</v>
      </c>
      <c r="M8">
        <v>4</v>
      </c>
      <c r="N8">
        <v>2</v>
      </c>
      <c r="P8">
        <v>1</v>
      </c>
      <c r="Q8">
        <v>1</v>
      </c>
      <c r="R8">
        <v>1</v>
      </c>
      <c r="S8">
        <v>1</v>
      </c>
    </row>
    <row r="9" spans="1:21" x14ac:dyDescent="0.25">
      <c r="A9" t="s">
        <v>6</v>
      </c>
      <c r="B9" t="s">
        <v>87</v>
      </c>
      <c r="C9" t="s">
        <v>23</v>
      </c>
      <c r="F9">
        <v>100</v>
      </c>
      <c r="G9">
        <v>73.44</v>
      </c>
      <c r="H9">
        <v>61.25</v>
      </c>
      <c r="I9">
        <v>54.06</v>
      </c>
      <c r="J9">
        <v>31.56</v>
      </c>
      <c r="K9">
        <v>6.88</v>
      </c>
      <c r="L9">
        <v>3.13</v>
      </c>
      <c r="M9">
        <v>1.25</v>
      </c>
      <c r="N9">
        <v>0.63</v>
      </c>
      <c r="P9">
        <v>0.31</v>
      </c>
      <c r="Q9">
        <v>0.31</v>
      </c>
      <c r="R9">
        <v>0.31</v>
      </c>
      <c r="S9">
        <v>0.31</v>
      </c>
    </row>
    <row r="10" spans="1:21" x14ac:dyDescent="0.25">
      <c r="A10" t="s">
        <v>7</v>
      </c>
      <c r="B10" t="s">
        <v>87</v>
      </c>
      <c r="C10" t="s">
        <v>22</v>
      </c>
      <c r="G10">
        <v>354</v>
      </c>
      <c r="H10">
        <v>258</v>
      </c>
      <c r="I10">
        <v>209</v>
      </c>
      <c r="J10">
        <v>184</v>
      </c>
      <c r="K10">
        <v>118</v>
      </c>
      <c r="L10">
        <v>42</v>
      </c>
      <c r="M10">
        <v>16</v>
      </c>
      <c r="N10">
        <v>7</v>
      </c>
      <c r="O10">
        <v>3</v>
      </c>
      <c r="P10">
        <v>2</v>
      </c>
      <c r="Q10">
        <v>2</v>
      </c>
      <c r="R10">
        <v>3</v>
      </c>
      <c r="S10">
        <v>2</v>
      </c>
      <c r="T10">
        <v>2</v>
      </c>
      <c r="U10">
        <v>1</v>
      </c>
    </row>
    <row r="11" spans="1:21" x14ac:dyDescent="0.25">
      <c r="A11" t="s">
        <v>7</v>
      </c>
      <c r="B11" t="s">
        <v>87</v>
      </c>
      <c r="C11" t="s">
        <v>23</v>
      </c>
      <c r="G11">
        <v>100</v>
      </c>
      <c r="H11">
        <v>72.88</v>
      </c>
      <c r="I11">
        <v>59.04</v>
      </c>
      <c r="J11">
        <v>51.98</v>
      </c>
      <c r="K11">
        <v>33.33</v>
      </c>
      <c r="L11">
        <v>11.86</v>
      </c>
      <c r="M11">
        <v>4.5199999999999996</v>
      </c>
      <c r="N11">
        <v>1.98</v>
      </c>
      <c r="O11">
        <v>0.85</v>
      </c>
      <c r="P11">
        <v>0.56000000000000005</v>
      </c>
      <c r="Q11">
        <v>0.56000000000000005</v>
      </c>
      <c r="R11">
        <v>0.85</v>
      </c>
      <c r="S11">
        <v>0.56000000000000005</v>
      </c>
      <c r="T11">
        <v>0.56000000000000005</v>
      </c>
      <c r="U11">
        <v>0.28000000000000003</v>
      </c>
    </row>
    <row r="12" spans="1:21" x14ac:dyDescent="0.25">
      <c r="A12" t="s">
        <v>8</v>
      </c>
      <c r="B12" t="s">
        <v>87</v>
      </c>
      <c r="C12" t="s">
        <v>22</v>
      </c>
      <c r="H12">
        <v>350</v>
      </c>
      <c r="I12">
        <v>248</v>
      </c>
      <c r="J12">
        <v>209</v>
      </c>
      <c r="K12">
        <v>182</v>
      </c>
      <c r="L12">
        <v>98</v>
      </c>
      <c r="M12">
        <v>22</v>
      </c>
      <c r="N12">
        <v>11</v>
      </c>
      <c r="O12">
        <v>5</v>
      </c>
      <c r="P12">
        <v>4</v>
      </c>
      <c r="Q12">
        <v>2</v>
      </c>
    </row>
    <row r="13" spans="1:21" x14ac:dyDescent="0.25">
      <c r="A13" t="s">
        <v>8</v>
      </c>
      <c r="B13" t="s">
        <v>87</v>
      </c>
      <c r="C13" t="s">
        <v>23</v>
      </c>
      <c r="H13">
        <v>100</v>
      </c>
      <c r="I13">
        <v>70.86</v>
      </c>
      <c r="J13">
        <v>59.71</v>
      </c>
      <c r="K13">
        <v>52</v>
      </c>
      <c r="L13">
        <v>28</v>
      </c>
      <c r="M13">
        <v>6.29</v>
      </c>
      <c r="N13">
        <v>3.14</v>
      </c>
      <c r="O13">
        <v>1.43</v>
      </c>
      <c r="P13">
        <v>1.1399999999999999</v>
      </c>
      <c r="Q13">
        <v>0.56999999999999995</v>
      </c>
    </row>
    <row r="14" spans="1:21" x14ac:dyDescent="0.25">
      <c r="A14" t="s">
        <v>9</v>
      </c>
      <c r="B14" t="s">
        <v>87</v>
      </c>
      <c r="C14" t="s">
        <v>22</v>
      </c>
      <c r="I14">
        <v>371</v>
      </c>
      <c r="J14">
        <v>273</v>
      </c>
      <c r="K14">
        <v>216</v>
      </c>
      <c r="L14">
        <v>190</v>
      </c>
      <c r="M14">
        <v>103</v>
      </c>
      <c r="N14">
        <v>27</v>
      </c>
      <c r="O14">
        <v>10</v>
      </c>
      <c r="P14">
        <v>7</v>
      </c>
      <c r="Q14">
        <v>2</v>
      </c>
      <c r="R14">
        <v>2</v>
      </c>
      <c r="S14">
        <v>1</v>
      </c>
      <c r="T14">
        <v>2</v>
      </c>
      <c r="U14">
        <v>1</v>
      </c>
    </row>
    <row r="15" spans="1:21" x14ac:dyDescent="0.25">
      <c r="A15" t="s">
        <v>9</v>
      </c>
      <c r="B15" t="s">
        <v>87</v>
      </c>
      <c r="C15" t="s">
        <v>23</v>
      </c>
      <c r="I15">
        <v>100</v>
      </c>
      <c r="J15">
        <v>73.58</v>
      </c>
      <c r="K15">
        <v>58.22</v>
      </c>
      <c r="L15">
        <v>51.21</v>
      </c>
      <c r="M15">
        <v>27.76</v>
      </c>
      <c r="N15">
        <v>7.28</v>
      </c>
      <c r="O15">
        <v>2.7</v>
      </c>
      <c r="P15">
        <v>1.89</v>
      </c>
      <c r="Q15">
        <v>0.54</v>
      </c>
      <c r="R15">
        <v>0.54</v>
      </c>
      <c r="S15">
        <v>0.27</v>
      </c>
      <c r="T15">
        <v>0.54</v>
      </c>
      <c r="U15">
        <v>0.27</v>
      </c>
    </row>
    <row r="16" spans="1:21" x14ac:dyDescent="0.25">
      <c r="A16" t="s">
        <v>10</v>
      </c>
      <c r="B16" t="s">
        <v>87</v>
      </c>
      <c r="C16" t="s">
        <v>22</v>
      </c>
      <c r="J16">
        <v>394</v>
      </c>
      <c r="K16">
        <v>270</v>
      </c>
      <c r="L16">
        <v>206</v>
      </c>
      <c r="M16">
        <v>191</v>
      </c>
      <c r="N16">
        <v>101</v>
      </c>
      <c r="O16">
        <v>29</v>
      </c>
      <c r="P16">
        <v>12</v>
      </c>
      <c r="Q16">
        <v>4</v>
      </c>
      <c r="R16">
        <v>2</v>
      </c>
      <c r="S16">
        <v>3</v>
      </c>
      <c r="U16">
        <v>1</v>
      </c>
    </row>
    <row r="17" spans="1:21" x14ac:dyDescent="0.25">
      <c r="A17" t="s">
        <v>10</v>
      </c>
      <c r="B17" t="s">
        <v>87</v>
      </c>
      <c r="C17" t="s">
        <v>23</v>
      </c>
      <c r="J17">
        <v>100</v>
      </c>
      <c r="K17">
        <v>68.53</v>
      </c>
      <c r="L17">
        <v>52.28</v>
      </c>
      <c r="M17">
        <v>48.48</v>
      </c>
      <c r="N17">
        <v>25.63</v>
      </c>
      <c r="O17">
        <v>7.36</v>
      </c>
      <c r="P17">
        <v>3.05</v>
      </c>
      <c r="Q17">
        <v>1.02</v>
      </c>
      <c r="R17">
        <v>0.51</v>
      </c>
      <c r="S17">
        <v>0.76</v>
      </c>
      <c r="U17">
        <v>0.25</v>
      </c>
    </row>
    <row r="18" spans="1:21" x14ac:dyDescent="0.25">
      <c r="A18" t="s">
        <v>11</v>
      </c>
      <c r="B18" t="s">
        <v>87</v>
      </c>
      <c r="C18" t="s">
        <v>22</v>
      </c>
      <c r="K18">
        <v>354</v>
      </c>
      <c r="L18">
        <v>245</v>
      </c>
      <c r="M18">
        <v>211</v>
      </c>
      <c r="N18">
        <v>184</v>
      </c>
      <c r="O18">
        <v>85</v>
      </c>
      <c r="P18">
        <v>25</v>
      </c>
      <c r="Q18">
        <v>13</v>
      </c>
      <c r="R18">
        <v>5</v>
      </c>
      <c r="S18">
        <v>1</v>
      </c>
      <c r="T18">
        <v>1</v>
      </c>
    </row>
    <row r="19" spans="1:21" x14ac:dyDescent="0.25">
      <c r="A19" t="s">
        <v>11</v>
      </c>
      <c r="B19" t="s">
        <v>87</v>
      </c>
      <c r="C19" t="s">
        <v>23</v>
      </c>
      <c r="K19">
        <v>100</v>
      </c>
      <c r="L19">
        <v>69.209999999999994</v>
      </c>
      <c r="M19">
        <v>59.6</v>
      </c>
      <c r="N19">
        <v>51.98</v>
      </c>
      <c r="O19">
        <v>24.01</v>
      </c>
      <c r="P19">
        <v>7.06</v>
      </c>
      <c r="Q19">
        <v>3.67</v>
      </c>
      <c r="R19">
        <v>1.41</v>
      </c>
      <c r="S19">
        <v>0.28000000000000003</v>
      </c>
      <c r="T19">
        <v>0.28000000000000003</v>
      </c>
    </row>
    <row r="20" spans="1:21" x14ac:dyDescent="0.25">
      <c r="A20" t="s">
        <v>12</v>
      </c>
      <c r="B20" t="s">
        <v>87</v>
      </c>
      <c r="C20" t="s">
        <v>22</v>
      </c>
      <c r="L20">
        <v>338</v>
      </c>
      <c r="M20">
        <v>232</v>
      </c>
      <c r="N20">
        <v>190</v>
      </c>
      <c r="O20">
        <v>158</v>
      </c>
      <c r="P20">
        <v>83</v>
      </c>
      <c r="Q20">
        <v>29</v>
      </c>
      <c r="R20">
        <v>11</v>
      </c>
      <c r="S20">
        <v>9</v>
      </c>
      <c r="T20">
        <v>3</v>
      </c>
      <c r="U20">
        <v>3</v>
      </c>
    </row>
    <row r="21" spans="1:21" x14ac:dyDescent="0.25">
      <c r="A21" t="s">
        <v>12</v>
      </c>
      <c r="B21" t="s">
        <v>87</v>
      </c>
      <c r="C21" t="s">
        <v>23</v>
      </c>
      <c r="L21">
        <v>100</v>
      </c>
      <c r="M21">
        <v>68.64</v>
      </c>
      <c r="N21">
        <v>56.21</v>
      </c>
      <c r="O21">
        <v>46.75</v>
      </c>
      <c r="P21">
        <v>24.56</v>
      </c>
      <c r="Q21">
        <v>8.58</v>
      </c>
      <c r="R21">
        <v>3.25</v>
      </c>
      <c r="S21">
        <v>2.66</v>
      </c>
      <c r="T21">
        <v>0.89</v>
      </c>
      <c r="U21">
        <v>0.89</v>
      </c>
    </row>
    <row r="22" spans="1:21" x14ac:dyDescent="0.25">
      <c r="A22" t="s">
        <v>13</v>
      </c>
      <c r="B22" t="s">
        <v>87</v>
      </c>
      <c r="C22" t="s">
        <v>22</v>
      </c>
      <c r="M22">
        <v>283</v>
      </c>
      <c r="N22">
        <v>196</v>
      </c>
      <c r="O22">
        <v>155</v>
      </c>
      <c r="P22">
        <v>135</v>
      </c>
      <c r="Q22">
        <v>63</v>
      </c>
      <c r="R22">
        <v>21</v>
      </c>
      <c r="S22">
        <v>9</v>
      </c>
      <c r="T22">
        <v>4</v>
      </c>
      <c r="U22">
        <v>2</v>
      </c>
    </row>
    <row r="23" spans="1:21" x14ac:dyDescent="0.25">
      <c r="A23" t="s">
        <v>13</v>
      </c>
      <c r="B23" t="s">
        <v>87</v>
      </c>
      <c r="C23" t="s">
        <v>23</v>
      </c>
      <c r="M23">
        <v>100</v>
      </c>
      <c r="N23">
        <v>69.260000000000005</v>
      </c>
      <c r="O23">
        <v>54.77</v>
      </c>
      <c r="P23">
        <v>47.7</v>
      </c>
      <c r="Q23">
        <v>22.26</v>
      </c>
      <c r="R23">
        <v>7.42</v>
      </c>
      <c r="S23">
        <v>3.18</v>
      </c>
      <c r="T23">
        <v>1.41</v>
      </c>
      <c r="U23">
        <v>0.71</v>
      </c>
    </row>
    <row r="24" spans="1:21" x14ac:dyDescent="0.25">
      <c r="A24" t="s">
        <v>14</v>
      </c>
      <c r="B24" t="s">
        <v>87</v>
      </c>
      <c r="C24" t="s">
        <v>22</v>
      </c>
      <c r="N24">
        <v>278</v>
      </c>
      <c r="O24">
        <v>202</v>
      </c>
      <c r="P24">
        <v>169</v>
      </c>
      <c r="Q24">
        <v>150</v>
      </c>
      <c r="R24">
        <v>65</v>
      </c>
      <c r="S24">
        <v>23</v>
      </c>
      <c r="T24">
        <v>7</v>
      </c>
      <c r="U24">
        <v>3</v>
      </c>
    </row>
    <row r="25" spans="1:21" x14ac:dyDescent="0.25">
      <c r="A25" t="s">
        <v>14</v>
      </c>
      <c r="B25" t="s">
        <v>87</v>
      </c>
      <c r="C25" t="s">
        <v>23</v>
      </c>
      <c r="N25">
        <v>100</v>
      </c>
      <c r="O25">
        <v>72.66</v>
      </c>
      <c r="P25">
        <v>60.79</v>
      </c>
      <c r="Q25">
        <v>53.96</v>
      </c>
      <c r="R25">
        <v>23.38</v>
      </c>
      <c r="S25">
        <v>8.27</v>
      </c>
      <c r="T25">
        <v>2.52</v>
      </c>
      <c r="U25">
        <v>1.08</v>
      </c>
    </row>
    <row r="26" spans="1:21" x14ac:dyDescent="0.25">
      <c r="A26" t="s">
        <v>15</v>
      </c>
      <c r="B26" t="s">
        <v>87</v>
      </c>
      <c r="C26" t="s">
        <v>22</v>
      </c>
      <c r="O26">
        <v>275</v>
      </c>
      <c r="P26">
        <v>211</v>
      </c>
      <c r="Q26">
        <v>176</v>
      </c>
      <c r="R26">
        <v>147</v>
      </c>
      <c r="S26">
        <v>73</v>
      </c>
      <c r="T26">
        <v>18</v>
      </c>
      <c r="U26">
        <v>12</v>
      </c>
    </row>
    <row r="27" spans="1:21" x14ac:dyDescent="0.25">
      <c r="A27" t="s">
        <v>15</v>
      </c>
      <c r="B27" t="s">
        <v>87</v>
      </c>
      <c r="C27" t="s">
        <v>23</v>
      </c>
      <c r="O27">
        <v>100</v>
      </c>
      <c r="P27">
        <v>76.73</v>
      </c>
      <c r="Q27">
        <v>64</v>
      </c>
      <c r="R27">
        <v>53.45</v>
      </c>
      <c r="S27">
        <v>26.55</v>
      </c>
      <c r="T27">
        <v>6.55</v>
      </c>
      <c r="U27">
        <v>4.3600000000000003</v>
      </c>
    </row>
    <row r="28" spans="1:21" x14ac:dyDescent="0.25">
      <c r="A28" t="s">
        <v>16</v>
      </c>
      <c r="B28" t="s">
        <v>87</v>
      </c>
      <c r="C28" t="s">
        <v>22</v>
      </c>
      <c r="P28">
        <v>289</v>
      </c>
      <c r="Q28">
        <v>207</v>
      </c>
      <c r="R28">
        <v>169</v>
      </c>
      <c r="S28">
        <v>149</v>
      </c>
      <c r="T28">
        <v>64</v>
      </c>
      <c r="U28">
        <v>17</v>
      </c>
    </row>
    <row r="29" spans="1:21" x14ac:dyDescent="0.25">
      <c r="A29" t="s">
        <v>16</v>
      </c>
      <c r="B29" t="s">
        <v>87</v>
      </c>
      <c r="C29" t="s">
        <v>23</v>
      </c>
      <c r="P29">
        <v>100</v>
      </c>
      <c r="Q29">
        <v>71.63</v>
      </c>
      <c r="R29">
        <v>58.48</v>
      </c>
      <c r="S29">
        <v>51.56</v>
      </c>
      <c r="T29">
        <v>22.15</v>
      </c>
      <c r="U29">
        <v>5.88</v>
      </c>
    </row>
    <row r="30" spans="1:21" x14ac:dyDescent="0.25">
      <c r="A30" t="s">
        <v>17</v>
      </c>
      <c r="B30" t="s">
        <v>87</v>
      </c>
      <c r="C30" t="s">
        <v>22</v>
      </c>
      <c r="Q30">
        <v>286</v>
      </c>
      <c r="R30">
        <v>193</v>
      </c>
      <c r="S30">
        <v>147</v>
      </c>
      <c r="T30">
        <v>125</v>
      </c>
      <c r="U30">
        <v>39</v>
      </c>
    </row>
    <row r="31" spans="1:21" x14ac:dyDescent="0.25">
      <c r="A31" t="s">
        <v>17</v>
      </c>
      <c r="B31" t="s">
        <v>87</v>
      </c>
      <c r="C31" t="s">
        <v>23</v>
      </c>
      <c r="Q31">
        <v>100</v>
      </c>
      <c r="R31">
        <v>67.48</v>
      </c>
      <c r="S31">
        <v>51.4</v>
      </c>
      <c r="T31">
        <v>43.71</v>
      </c>
      <c r="U31">
        <v>13.64</v>
      </c>
    </row>
    <row r="32" spans="1:21" x14ac:dyDescent="0.25">
      <c r="A32" t="s">
        <v>18</v>
      </c>
      <c r="B32" t="s">
        <v>87</v>
      </c>
      <c r="C32" t="s">
        <v>22</v>
      </c>
      <c r="R32">
        <v>246</v>
      </c>
      <c r="S32">
        <v>201</v>
      </c>
      <c r="T32">
        <v>169</v>
      </c>
      <c r="U32">
        <v>145</v>
      </c>
    </row>
    <row r="33" spans="1:21" x14ac:dyDescent="0.25">
      <c r="A33" t="s">
        <v>18</v>
      </c>
      <c r="B33" t="s">
        <v>87</v>
      </c>
      <c r="C33" t="s">
        <v>23</v>
      </c>
      <c r="R33">
        <v>100</v>
      </c>
      <c r="S33">
        <v>81.709999999999994</v>
      </c>
      <c r="T33">
        <v>68.7</v>
      </c>
      <c r="U33">
        <v>58.94</v>
      </c>
    </row>
    <row r="34" spans="1:21" x14ac:dyDescent="0.25">
      <c r="A34" t="s">
        <v>19</v>
      </c>
      <c r="B34" t="s">
        <v>87</v>
      </c>
      <c r="C34" t="s">
        <v>22</v>
      </c>
      <c r="S34">
        <v>290</v>
      </c>
      <c r="T34">
        <v>207</v>
      </c>
      <c r="U34">
        <v>163</v>
      </c>
    </row>
    <row r="35" spans="1:21" x14ac:dyDescent="0.25">
      <c r="A35" t="s">
        <v>19</v>
      </c>
      <c r="B35" t="s">
        <v>87</v>
      </c>
      <c r="C35" t="s">
        <v>23</v>
      </c>
      <c r="S35">
        <v>100</v>
      </c>
      <c r="T35">
        <v>71.38</v>
      </c>
      <c r="U35">
        <v>56.21</v>
      </c>
    </row>
    <row r="36" spans="1:21" x14ac:dyDescent="0.25">
      <c r="A36" t="s">
        <v>20</v>
      </c>
      <c r="B36" t="s">
        <v>87</v>
      </c>
      <c r="C36" t="s">
        <v>22</v>
      </c>
      <c r="T36">
        <v>211</v>
      </c>
      <c r="U36">
        <v>141</v>
      </c>
    </row>
    <row r="37" spans="1:21" x14ac:dyDescent="0.25">
      <c r="A37" t="s">
        <v>20</v>
      </c>
      <c r="B37" t="s">
        <v>87</v>
      </c>
      <c r="C37" t="s">
        <v>23</v>
      </c>
      <c r="T37">
        <v>100</v>
      </c>
      <c r="U37">
        <v>66.819999999999993</v>
      </c>
    </row>
    <row r="38" spans="1:21" x14ac:dyDescent="0.25">
      <c r="A38" t="s">
        <v>21</v>
      </c>
      <c r="B38" t="s">
        <v>87</v>
      </c>
      <c r="C38" t="s">
        <v>22</v>
      </c>
      <c r="U38">
        <v>189</v>
      </c>
    </row>
    <row r="39" spans="1:21" x14ac:dyDescent="0.25">
      <c r="A39" t="s">
        <v>21</v>
      </c>
      <c r="B39" t="s">
        <v>87</v>
      </c>
      <c r="C39" t="s">
        <v>23</v>
      </c>
      <c r="U39">
        <v>100</v>
      </c>
    </row>
    <row r="40" spans="1:21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U41"/>
  <sheetViews>
    <sheetView workbookViewId="0"/>
  </sheetViews>
  <sheetFormatPr defaultColWidth="11.42578125" defaultRowHeight="15" x14ac:dyDescent="0.25"/>
  <cols>
    <col min="1" max="1" width="40.7109375" customWidth="1"/>
    <col min="2" max="2" width="9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88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86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4</v>
      </c>
      <c r="B4" t="s">
        <v>89</v>
      </c>
      <c r="C4" t="s">
        <v>22</v>
      </c>
      <c r="D4">
        <v>454</v>
      </c>
      <c r="E4">
        <v>303</v>
      </c>
      <c r="F4">
        <v>237</v>
      </c>
      <c r="G4">
        <v>213</v>
      </c>
      <c r="H4">
        <v>117</v>
      </c>
      <c r="I4">
        <v>26</v>
      </c>
      <c r="J4">
        <v>9</v>
      </c>
      <c r="K4">
        <v>8</v>
      </c>
      <c r="L4">
        <v>4</v>
      </c>
      <c r="M4">
        <v>4</v>
      </c>
      <c r="N4">
        <v>2</v>
      </c>
      <c r="O4">
        <v>4</v>
      </c>
      <c r="P4">
        <v>1</v>
      </c>
      <c r="R4">
        <v>1</v>
      </c>
      <c r="U4">
        <v>1</v>
      </c>
    </row>
    <row r="5" spans="1:21" x14ac:dyDescent="0.25">
      <c r="A5" t="s">
        <v>4</v>
      </c>
      <c r="B5" t="s">
        <v>89</v>
      </c>
      <c r="C5" t="s">
        <v>23</v>
      </c>
      <c r="D5">
        <v>100</v>
      </c>
      <c r="E5">
        <v>66.739999999999995</v>
      </c>
      <c r="F5">
        <v>52.2</v>
      </c>
      <c r="G5">
        <v>46.92</v>
      </c>
      <c r="H5">
        <v>25.77</v>
      </c>
      <c r="I5">
        <v>5.73</v>
      </c>
      <c r="J5">
        <v>1.98</v>
      </c>
      <c r="K5">
        <v>1.76</v>
      </c>
      <c r="L5">
        <v>0.88</v>
      </c>
      <c r="M5">
        <v>0.88</v>
      </c>
      <c r="N5">
        <v>0.44</v>
      </c>
      <c r="O5">
        <v>0.88</v>
      </c>
      <c r="P5">
        <v>0.22</v>
      </c>
      <c r="R5">
        <v>0.22</v>
      </c>
      <c r="U5">
        <v>0.22</v>
      </c>
    </row>
    <row r="6" spans="1:21" x14ac:dyDescent="0.25">
      <c r="A6" t="s">
        <v>5</v>
      </c>
      <c r="B6" t="s">
        <v>89</v>
      </c>
      <c r="C6" t="s">
        <v>22</v>
      </c>
      <c r="E6">
        <v>517</v>
      </c>
      <c r="F6">
        <v>326</v>
      </c>
      <c r="G6">
        <v>268</v>
      </c>
      <c r="H6">
        <v>236</v>
      </c>
      <c r="I6">
        <v>145</v>
      </c>
      <c r="J6">
        <v>37</v>
      </c>
      <c r="K6">
        <v>12</v>
      </c>
      <c r="L6">
        <v>4</v>
      </c>
      <c r="M6">
        <v>2</v>
      </c>
      <c r="N6">
        <v>2</v>
      </c>
      <c r="P6">
        <v>1</v>
      </c>
    </row>
    <row r="7" spans="1:21" x14ac:dyDescent="0.25">
      <c r="A7" t="s">
        <v>5</v>
      </c>
      <c r="B7" t="s">
        <v>89</v>
      </c>
      <c r="C7" t="s">
        <v>23</v>
      </c>
      <c r="E7">
        <v>100</v>
      </c>
      <c r="F7">
        <v>63.06</v>
      </c>
      <c r="G7">
        <v>51.84</v>
      </c>
      <c r="H7">
        <v>45.65</v>
      </c>
      <c r="I7">
        <v>28.05</v>
      </c>
      <c r="J7">
        <v>7.16</v>
      </c>
      <c r="K7">
        <v>2.3199999999999998</v>
      </c>
      <c r="L7">
        <v>0.77</v>
      </c>
      <c r="M7">
        <v>0.39</v>
      </c>
      <c r="N7">
        <v>0.39</v>
      </c>
      <c r="P7">
        <v>0.19</v>
      </c>
    </row>
    <row r="8" spans="1:21" x14ac:dyDescent="0.25">
      <c r="A8" t="s">
        <v>6</v>
      </c>
      <c r="B8" t="s">
        <v>89</v>
      </c>
      <c r="C8" t="s">
        <v>22</v>
      </c>
      <c r="F8">
        <v>432</v>
      </c>
      <c r="G8">
        <v>312</v>
      </c>
      <c r="H8">
        <v>247</v>
      </c>
      <c r="I8">
        <v>221</v>
      </c>
      <c r="J8">
        <v>131</v>
      </c>
      <c r="K8">
        <v>33</v>
      </c>
      <c r="L8">
        <v>8</v>
      </c>
      <c r="M8">
        <v>3</v>
      </c>
      <c r="N8">
        <v>1</v>
      </c>
      <c r="O8">
        <v>2</v>
      </c>
    </row>
    <row r="9" spans="1:21" x14ac:dyDescent="0.25">
      <c r="A9" t="s">
        <v>6</v>
      </c>
      <c r="B9" t="s">
        <v>89</v>
      </c>
      <c r="C9" t="s">
        <v>23</v>
      </c>
      <c r="F9">
        <v>100</v>
      </c>
      <c r="G9">
        <v>72.22</v>
      </c>
      <c r="H9">
        <v>57.18</v>
      </c>
      <c r="I9">
        <v>51.16</v>
      </c>
      <c r="J9">
        <v>30.32</v>
      </c>
      <c r="K9">
        <v>7.64</v>
      </c>
      <c r="L9">
        <v>1.85</v>
      </c>
      <c r="M9">
        <v>0.69</v>
      </c>
      <c r="N9">
        <v>0.23</v>
      </c>
      <c r="O9">
        <v>0.46</v>
      </c>
    </row>
    <row r="10" spans="1:21" x14ac:dyDescent="0.25">
      <c r="A10" t="s">
        <v>7</v>
      </c>
      <c r="B10" t="s">
        <v>89</v>
      </c>
      <c r="C10" t="s">
        <v>22</v>
      </c>
      <c r="G10">
        <v>562</v>
      </c>
      <c r="H10">
        <v>406</v>
      </c>
      <c r="I10">
        <v>323</v>
      </c>
      <c r="J10">
        <v>288</v>
      </c>
      <c r="K10">
        <v>157</v>
      </c>
      <c r="L10">
        <v>37</v>
      </c>
      <c r="M10">
        <v>17</v>
      </c>
      <c r="N10">
        <v>10</v>
      </c>
      <c r="O10">
        <v>6</v>
      </c>
      <c r="P10">
        <v>6</v>
      </c>
      <c r="Q10">
        <v>1</v>
      </c>
      <c r="T10">
        <v>1</v>
      </c>
    </row>
    <row r="11" spans="1:21" x14ac:dyDescent="0.25">
      <c r="A11" t="s">
        <v>7</v>
      </c>
      <c r="B11" t="s">
        <v>89</v>
      </c>
      <c r="C11" t="s">
        <v>23</v>
      </c>
      <c r="G11">
        <v>100</v>
      </c>
      <c r="H11">
        <v>72.239999999999995</v>
      </c>
      <c r="I11">
        <v>57.47</v>
      </c>
      <c r="J11">
        <v>51.25</v>
      </c>
      <c r="K11">
        <v>27.94</v>
      </c>
      <c r="L11">
        <v>6.58</v>
      </c>
      <c r="M11">
        <v>3.02</v>
      </c>
      <c r="N11">
        <v>1.78</v>
      </c>
      <c r="O11">
        <v>1.07</v>
      </c>
      <c r="P11">
        <v>1.07</v>
      </c>
      <c r="Q11">
        <v>0.18</v>
      </c>
      <c r="T11">
        <v>0.18</v>
      </c>
    </row>
    <row r="12" spans="1:21" x14ac:dyDescent="0.25">
      <c r="A12" t="s">
        <v>8</v>
      </c>
      <c r="B12" t="s">
        <v>89</v>
      </c>
      <c r="C12" t="s">
        <v>22</v>
      </c>
      <c r="H12">
        <v>534</v>
      </c>
      <c r="I12">
        <v>380</v>
      </c>
      <c r="J12">
        <v>318</v>
      </c>
      <c r="K12">
        <v>285</v>
      </c>
      <c r="L12">
        <v>154</v>
      </c>
      <c r="M12">
        <v>34</v>
      </c>
      <c r="N12">
        <v>16</v>
      </c>
      <c r="O12">
        <v>6</v>
      </c>
      <c r="P12">
        <v>2</v>
      </c>
      <c r="Q12">
        <v>4</v>
      </c>
      <c r="R12">
        <v>2</v>
      </c>
      <c r="S12">
        <v>3</v>
      </c>
      <c r="T12">
        <v>1</v>
      </c>
      <c r="U12">
        <v>2</v>
      </c>
    </row>
    <row r="13" spans="1:21" x14ac:dyDescent="0.25">
      <c r="A13" t="s">
        <v>8</v>
      </c>
      <c r="B13" t="s">
        <v>89</v>
      </c>
      <c r="C13" t="s">
        <v>23</v>
      </c>
      <c r="H13">
        <v>100</v>
      </c>
      <c r="I13">
        <v>71.16</v>
      </c>
      <c r="J13">
        <v>59.55</v>
      </c>
      <c r="K13">
        <v>53.37</v>
      </c>
      <c r="L13">
        <v>28.84</v>
      </c>
      <c r="M13">
        <v>6.37</v>
      </c>
      <c r="N13">
        <v>3</v>
      </c>
      <c r="O13">
        <v>1.1200000000000001</v>
      </c>
      <c r="P13">
        <v>0.37</v>
      </c>
      <c r="Q13">
        <v>0.75</v>
      </c>
      <c r="R13">
        <v>0.37</v>
      </c>
      <c r="S13">
        <v>0.56000000000000005</v>
      </c>
      <c r="T13">
        <v>0.19</v>
      </c>
      <c r="U13">
        <v>0.37</v>
      </c>
    </row>
    <row r="14" spans="1:21" x14ac:dyDescent="0.25">
      <c r="A14" t="s">
        <v>9</v>
      </c>
      <c r="B14" t="s">
        <v>89</v>
      </c>
      <c r="C14" t="s">
        <v>22</v>
      </c>
      <c r="I14">
        <v>562</v>
      </c>
      <c r="J14">
        <v>395</v>
      </c>
      <c r="K14">
        <v>331</v>
      </c>
      <c r="L14">
        <v>296</v>
      </c>
      <c r="M14">
        <v>149</v>
      </c>
      <c r="N14">
        <v>40</v>
      </c>
      <c r="O14">
        <v>11</v>
      </c>
      <c r="P14">
        <v>5</v>
      </c>
      <c r="Q14">
        <v>4</v>
      </c>
      <c r="R14">
        <v>3</v>
      </c>
      <c r="S14">
        <v>2</v>
      </c>
      <c r="T14">
        <v>1</v>
      </c>
    </row>
    <row r="15" spans="1:21" x14ac:dyDescent="0.25">
      <c r="A15" t="s">
        <v>9</v>
      </c>
      <c r="B15" t="s">
        <v>89</v>
      </c>
      <c r="C15" t="s">
        <v>23</v>
      </c>
      <c r="I15">
        <v>100</v>
      </c>
      <c r="J15">
        <v>70.28</v>
      </c>
      <c r="K15">
        <v>58.9</v>
      </c>
      <c r="L15">
        <v>52.67</v>
      </c>
      <c r="M15">
        <v>26.51</v>
      </c>
      <c r="N15">
        <v>7.12</v>
      </c>
      <c r="O15">
        <v>1.96</v>
      </c>
      <c r="P15">
        <v>0.89</v>
      </c>
      <c r="Q15">
        <v>0.71</v>
      </c>
      <c r="R15">
        <v>0.53</v>
      </c>
      <c r="S15">
        <v>0.36</v>
      </c>
      <c r="T15">
        <v>0.18</v>
      </c>
    </row>
    <row r="16" spans="1:21" x14ac:dyDescent="0.25">
      <c r="A16" t="s">
        <v>10</v>
      </c>
      <c r="B16" t="s">
        <v>89</v>
      </c>
      <c r="C16" t="s">
        <v>22</v>
      </c>
      <c r="J16">
        <v>645</v>
      </c>
      <c r="K16">
        <v>432</v>
      </c>
      <c r="L16">
        <v>328</v>
      </c>
      <c r="M16">
        <v>293</v>
      </c>
      <c r="N16">
        <v>148</v>
      </c>
      <c r="O16">
        <v>43</v>
      </c>
      <c r="P16">
        <v>11</v>
      </c>
      <c r="Q16">
        <v>15</v>
      </c>
      <c r="R16">
        <v>5</v>
      </c>
      <c r="S16">
        <v>2</v>
      </c>
      <c r="T16">
        <v>1</v>
      </c>
    </row>
    <row r="17" spans="1:21" x14ac:dyDescent="0.25">
      <c r="A17" t="s">
        <v>10</v>
      </c>
      <c r="B17" t="s">
        <v>89</v>
      </c>
      <c r="C17" t="s">
        <v>23</v>
      </c>
      <c r="J17">
        <v>100</v>
      </c>
      <c r="K17">
        <v>66.98</v>
      </c>
      <c r="L17">
        <v>50.85</v>
      </c>
      <c r="M17">
        <v>45.43</v>
      </c>
      <c r="N17">
        <v>22.95</v>
      </c>
      <c r="O17">
        <v>6.67</v>
      </c>
      <c r="P17">
        <v>1.71</v>
      </c>
      <c r="Q17">
        <v>2.33</v>
      </c>
      <c r="R17">
        <v>0.78</v>
      </c>
      <c r="S17">
        <v>0.31</v>
      </c>
      <c r="T17">
        <v>0.16</v>
      </c>
    </row>
    <row r="18" spans="1:21" x14ac:dyDescent="0.25">
      <c r="A18" t="s">
        <v>11</v>
      </c>
      <c r="B18" t="s">
        <v>89</v>
      </c>
      <c r="C18" t="s">
        <v>22</v>
      </c>
      <c r="K18">
        <v>625</v>
      </c>
      <c r="L18">
        <v>445</v>
      </c>
      <c r="M18">
        <v>352</v>
      </c>
      <c r="N18">
        <v>312</v>
      </c>
      <c r="O18">
        <v>164</v>
      </c>
      <c r="P18">
        <v>50</v>
      </c>
      <c r="Q18">
        <v>14</v>
      </c>
      <c r="R18">
        <v>7</v>
      </c>
      <c r="T18">
        <v>1</v>
      </c>
      <c r="U18">
        <v>1</v>
      </c>
    </row>
    <row r="19" spans="1:21" x14ac:dyDescent="0.25">
      <c r="A19" t="s">
        <v>11</v>
      </c>
      <c r="B19" t="s">
        <v>89</v>
      </c>
      <c r="C19" t="s">
        <v>23</v>
      </c>
      <c r="K19">
        <v>100</v>
      </c>
      <c r="L19">
        <v>71.2</v>
      </c>
      <c r="M19">
        <v>56.32</v>
      </c>
      <c r="N19">
        <v>49.92</v>
      </c>
      <c r="O19">
        <v>26.24</v>
      </c>
      <c r="P19">
        <v>8</v>
      </c>
      <c r="Q19">
        <v>2.2400000000000002</v>
      </c>
      <c r="R19">
        <v>1.1200000000000001</v>
      </c>
      <c r="T19">
        <v>0.16</v>
      </c>
      <c r="U19">
        <v>0.16</v>
      </c>
    </row>
    <row r="20" spans="1:21" x14ac:dyDescent="0.25">
      <c r="A20" t="s">
        <v>12</v>
      </c>
      <c r="B20" t="s">
        <v>89</v>
      </c>
      <c r="C20" t="s">
        <v>22</v>
      </c>
      <c r="L20">
        <v>662</v>
      </c>
      <c r="M20">
        <v>456</v>
      </c>
      <c r="N20">
        <v>349</v>
      </c>
      <c r="O20">
        <v>310</v>
      </c>
      <c r="P20">
        <v>161</v>
      </c>
      <c r="Q20">
        <v>55</v>
      </c>
      <c r="R20">
        <v>19</v>
      </c>
      <c r="S20">
        <v>11</v>
      </c>
      <c r="T20">
        <v>7</v>
      </c>
      <c r="U20">
        <v>4</v>
      </c>
    </row>
    <row r="21" spans="1:21" x14ac:dyDescent="0.25">
      <c r="A21" t="s">
        <v>12</v>
      </c>
      <c r="B21" t="s">
        <v>89</v>
      </c>
      <c r="C21" t="s">
        <v>23</v>
      </c>
      <c r="L21">
        <v>100</v>
      </c>
      <c r="M21">
        <v>68.88</v>
      </c>
      <c r="N21">
        <v>52.72</v>
      </c>
      <c r="O21">
        <v>46.83</v>
      </c>
      <c r="P21">
        <v>24.32</v>
      </c>
      <c r="Q21">
        <v>8.31</v>
      </c>
      <c r="R21">
        <v>2.87</v>
      </c>
      <c r="S21">
        <v>1.66</v>
      </c>
      <c r="T21">
        <v>1.06</v>
      </c>
      <c r="U21">
        <v>0.6</v>
      </c>
    </row>
    <row r="22" spans="1:21" x14ac:dyDescent="0.25">
      <c r="A22" t="s">
        <v>13</v>
      </c>
      <c r="B22" t="s">
        <v>89</v>
      </c>
      <c r="C22" t="s">
        <v>22</v>
      </c>
      <c r="M22">
        <v>543</v>
      </c>
      <c r="N22">
        <v>386</v>
      </c>
      <c r="O22">
        <v>301</v>
      </c>
      <c r="P22">
        <v>261</v>
      </c>
      <c r="Q22">
        <v>112</v>
      </c>
      <c r="R22">
        <v>34</v>
      </c>
      <c r="S22">
        <v>11</v>
      </c>
      <c r="T22">
        <v>4</v>
      </c>
      <c r="U22">
        <v>1</v>
      </c>
    </row>
    <row r="23" spans="1:21" x14ac:dyDescent="0.25">
      <c r="A23" t="s">
        <v>13</v>
      </c>
      <c r="B23" t="s">
        <v>89</v>
      </c>
      <c r="C23" t="s">
        <v>23</v>
      </c>
      <c r="M23">
        <v>100</v>
      </c>
      <c r="N23">
        <v>71.09</v>
      </c>
      <c r="O23">
        <v>55.43</v>
      </c>
      <c r="P23">
        <v>48.07</v>
      </c>
      <c r="Q23">
        <v>20.63</v>
      </c>
      <c r="R23">
        <v>6.26</v>
      </c>
      <c r="S23">
        <v>2.0299999999999998</v>
      </c>
      <c r="T23">
        <v>0.74</v>
      </c>
      <c r="U23">
        <v>0.18</v>
      </c>
    </row>
    <row r="24" spans="1:21" x14ac:dyDescent="0.25">
      <c r="A24" t="s">
        <v>14</v>
      </c>
      <c r="B24" t="s">
        <v>89</v>
      </c>
      <c r="C24" t="s">
        <v>22</v>
      </c>
      <c r="N24">
        <v>556</v>
      </c>
      <c r="O24">
        <v>377</v>
      </c>
      <c r="P24">
        <v>316</v>
      </c>
      <c r="Q24">
        <v>279</v>
      </c>
      <c r="R24">
        <v>130</v>
      </c>
      <c r="S24">
        <v>44</v>
      </c>
      <c r="T24">
        <v>20</v>
      </c>
      <c r="U24">
        <v>11</v>
      </c>
    </row>
    <row r="25" spans="1:21" x14ac:dyDescent="0.25">
      <c r="A25" t="s">
        <v>14</v>
      </c>
      <c r="B25" t="s">
        <v>89</v>
      </c>
      <c r="C25" t="s">
        <v>23</v>
      </c>
      <c r="N25">
        <v>100</v>
      </c>
      <c r="O25">
        <v>67.81</v>
      </c>
      <c r="P25">
        <v>56.83</v>
      </c>
      <c r="Q25">
        <v>50.18</v>
      </c>
      <c r="R25">
        <v>23.38</v>
      </c>
      <c r="S25">
        <v>7.91</v>
      </c>
      <c r="T25">
        <v>3.6</v>
      </c>
      <c r="U25">
        <v>1.98</v>
      </c>
    </row>
    <row r="26" spans="1:21" x14ac:dyDescent="0.25">
      <c r="A26" t="s">
        <v>15</v>
      </c>
      <c r="B26" t="s">
        <v>89</v>
      </c>
      <c r="C26" t="s">
        <v>22</v>
      </c>
      <c r="O26">
        <v>633</v>
      </c>
      <c r="P26">
        <v>461</v>
      </c>
      <c r="Q26">
        <v>365</v>
      </c>
      <c r="R26">
        <v>325</v>
      </c>
      <c r="S26">
        <v>148</v>
      </c>
      <c r="T26">
        <v>42</v>
      </c>
      <c r="U26">
        <v>11</v>
      </c>
    </row>
    <row r="27" spans="1:21" x14ac:dyDescent="0.25">
      <c r="A27" t="s">
        <v>15</v>
      </c>
      <c r="B27" t="s">
        <v>89</v>
      </c>
      <c r="C27" t="s">
        <v>23</v>
      </c>
      <c r="O27">
        <v>100</v>
      </c>
      <c r="P27">
        <v>72.83</v>
      </c>
      <c r="Q27">
        <v>57.66</v>
      </c>
      <c r="R27">
        <v>51.34</v>
      </c>
      <c r="S27">
        <v>23.38</v>
      </c>
      <c r="T27">
        <v>6.64</v>
      </c>
      <c r="U27">
        <v>1.74</v>
      </c>
    </row>
    <row r="28" spans="1:21" x14ac:dyDescent="0.25">
      <c r="A28" t="s">
        <v>16</v>
      </c>
      <c r="B28" t="s">
        <v>89</v>
      </c>
      <c r="C28" t="s">
        <v>22</v>
      </c>
      <c r="P28">
        <v>559</v>
      </c>
      <c r="Q28">
        <v>405</v>
      </c>
      <c r="R28">
        <v>316</v>
      </c>
      <c r="S28">
        <v>281</v>
      </c>
      <c r="T28">
        <v>111</v>
      </c>
      <c r="U28">
        <v>33</v>
      </c>
    </row>
    <row r="29" spans="1:21" x14ac:dyDescent="0.25">
      <c r="A29" t="s">
        <v>16</v>
      </c>
      <c r="B29" t="s">
        <v>89</v>
      </c>
      <c r="C29" t="s">
        <v>23</v>
      </c>
      <c r="P29">
        <v>100</v>
      </c>
      <c r="Q29">
        <v>72.45</v>
      </c>
      <c r="R29">
        <v>56.53</v>
      </c>
      <c r="S29">
        <v>50.27</v>
      </c>
      <c r="T29">
        <v>19.86</v>
      </c>
      <c r="U29">
        <v>5.9</v>
      </c>
    </row>
    <row r="30" spans="1:21" x14ac:dyDescent="0.25">
      <c r="A30" t="s">
        <v>17</v>
      </c>
      <c r="B30" t="s">
        <v>89</v>
      </c>
      <c r="C30" t="s">
        <v>22</v>
      </c>
      <c r="Q30">
        <v>471</v>
      </c>
      <c r="R30">
        <v>327</v>
      </c>
      <c r="S30">
        <v>269</v>
      </c>
      <c r="T30">
        <v>232</v>
      </c>
      <c r="U30">
        <v>89</v>
      </c>
    </row>
    <row r="31" spans="1:21" x14ac:dyDescent="0.25">
      <c r="A31" t="s">
        <v>17</v>
      </c>
      <c r="B31" t="s">
        <v>89</v>
      </c>
      <c r="C31" t="s">
        <v>23</v>
      </c>
      <c r="Q31">
        <v>100</v>
      </c>
      <c r="R31">
        <v>69.430000000000007</v>
      </c>
      <c r="S31">
        <v>57.11</v>
      </c>
      <c r="T31">
        <v>49.26</v>
      </c>
      <c r="U31">
        <v>18.899999999999999</v>
      </c>
    </row>
    <row r="32" spans="1:21" x14ac:dyDescent="0.25">
      <c r="A32" t="s">
        <v>18</v>
      </c>
      <c r="B32" t="s">
        <v>89</v>
      </c>
      <c r="C32" t="s">
        <v>22</v>
      </c>
      <c r="R32">
        <v>535</v>
      </c>
      <c r="S32">
        <v>376</v>
      </c>
      <c r="T32">
        <v>313</v>
      </c>
      <c r="U32">
        <v>263</v>
      </c>
    </row>
    <row r="33" spans="1:21" x14ac:dyDescent="0.25">
      <c r="A33" t="s">
        <v>18</v>
      </c>
      <c r="B33" t="s">
        <v>89</v>
      </c>
      <c r="C33" t="s">
        <v>23</v>
      </c>
      <c r="R33">
        <v>100</v>
      </c>
      <c r="S33">
        <v>70.28</v>
      </c>
      <c r="T33">
        <v>58.5</v>
      </c>
      <c r="U33">
        <v>49.16</v>
      </c>
    </row>
    <row r="34" spans="1:21" x14ac:dyDescent="0.25">
      <c r="A34" t="s">
        <v>19</v>
      </c>
      <c r="B34" t="s">
        <v>89</v>
      </c>
      <c r="C34" t="s">
        <v>22</v>
      </c>
      <c r="S34">
        <v>461</v>
      </c>
      <c r="T34">
        <v>323</v>
      </c>
      <c r="U34">
        <v>252</v>
      </c>
    </row>
    <row r="35" spans="1:21" x14ac:dyDescent="0.25">
      <c r="A35" t="s">
        <v>19</v>
      </c>
      <c r="B35" t="s">
        <v>89</v>
      </c>
      <c r="C35" t="s">
        <v>23</v>
      </c>
      <c r="S35">
        <v>100</v>
      </c>
      <c r="T35">
        <v>70.069999999999993</v>
      </c>
      <c r="U35">
        <v>54.66</v>
      </c>
    </row>
    <row r="36" spans="1:21" x14ac:dyDescent="0.25">
      <c r="A36" t="s">
        <v>20</v>
      </c>
      <c r="B36" t="s">
        <v>89</v>
      </c>
      <c r="C36" t="s">
        <v>22</v>
      </c>
      <c r="T36">
        <v>458</v>
      </c>
      <c r="U36">
        <v>297</v>
      </c>
    </row>
    <row r="37" spans="1:21" x14ac:dyDescent="0.25">
      <c r="A37" t="s">
        <v>20</v>
      </c>
      <c r="B37" t="s">
        <v>89</v>
      </c>
      <c r="C37" t="s">
        <v>23</v>
      </c>
      <c r="T37">
        <v>100</v>
      </c>
      <c r="U37">
        <v>64.849999999999994</v>
      </c>
    </row>
    <row r="38" spans="1:21" x14ac:dyDescent="0.25">
      <c r="A38" t="s">
        <v>21</v>
      </c>
      <c r="B38" t="s">
        <v>89</v>
      </c>
      <c r="C38" t="s">
        <v>22</v>
      </c>
      <c r="U38">
        <v>330</v>
      </c>
    </row>
    <row r="39" spans="1:21" x14ac:dyDescent="0.25">
      <c r="A39" t="s">
        <v>21</v>
      </c>
      <c r="B39" t="s">
        <v>89</v>
      </c>
      <c r="C39" t="s">
        <v>23</v>
      </c>
      <c r="U39">
        <v>100</v>
      </c>
    </row>
    <row r="40" spans="1:21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1"/>
  <sheetViews>
    <sheetView workbookViewId="0"/>
  </sheetViews>
  <sheetFormatPr defaultColWidth="11.42578125" defaultRowHeight="15" x14ac:dyDescent="0.25"/>
  <cols>
    <col min="1" max="1" width="40.7109375" customWidth="1"/>
    <col min="2" max="2" width="9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33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4</v>
      </c>
      <c r="B4" t="s">
        <v>32</v>
      </c>
      <c r="C4" t="s">
        <v>22</v>
      </c>
      <c r="D4">
        <v>713</v>
      </c>
      <c r="E4">
        <v>477</v>
      </c>
      <c r="F4">
        <v>369</v>
      </c>
      <c r="G4">
        <v>337</v>
      </c>
      <c r="H4">
        <v>190</v>
      </c>
      <c r="I4">
        <v>48</v>
      </c>
      <c r="J4">
        <v>17</v>
      </c>
      <c r="K4">
        <v>11</v>
      </c>
      <c r="L4">
        <v>4</v>
      </c>
      <c r="M4">
        <v>6</v>
      </c>
      <c r="N4">
        <v>2</v>
      </c>
      <c r="O4">
        <v>4</v>
      </c>
      <c r="P4">
        <v>1</v>
      </c>
      <c r="R4">
        <v>3</v>
      </c>
      <c r="S4">
        <v>1</v>
      </c>
    </row>
    <row r="5" spans="1:21" x14ac:dyDescent="0.25">
      <c r="A5" t="s">
        <v>4</v>
      </c>
      <c r="B5" t="s">
        <v>32</v>
      </c>
      <c r="C5" t="s">
        <v>23</v>
      </c>
      <c r="D5">
        <v>100</v>
      </c>
      <c r="E5">
        <v>66.900000000000006</v>
      </c>
      <c r="F5">
        <v>51.75</v>
      </c>
      <c r="G5">
        <v>47.27</v>
      </c>
      <c r="H5">
        <v>26.65</v>
      </c>
      <c r="I5">
        <v>6.73</v>
      </c>
      <c r="J5">
        <v>2.38</v>
      </c>
      <c r="K5">
        <v>1.54</v>
      </c>
      <c r="L5">
        <v>0.56000000000000005</v>
      </c>
      <c r="M5">
        <v>0.84</v>
      </c>
      <c r="N5">
        <v>0.28000000000000003</v>
      </c>
      <c r="O5">
        <v>0.56000000000000005</v>
      </c>
      <c r="P5">
        <v>0.14000000000000001</v>
      </c>
      <c r="R5">
        <v>0.42</v>
      </c>
      <c r="S5">
        <v>0.14000000000000001</v>
      </c>
    </row>
    <row r="6" spans="1:21" x14ac:dyDescent="0.25">
      <c r="A6" t="s">
        <v>5</v>
      </c>
      <c r="B6" t="s">
        <v>32</v>
      </c>
      <c r="C6" t="s">
        <v>22</v>
      </c>
      <c r="E6">
        <v>757</v>
      </c>
      <c r="F6">
        <v>496</v>
      </c>
      <c r="G6">
        <v>393</v>
      </c>
      <c r="H6">
        <v>347</v>
      </c>
      <c r="I6">
        <v>224</v>
      </c>
      <c r="J6">
        <v>65</v>
      </c>
      <c r="K6">
        <v>26</v>
      </c>
      <c r="L6">
        <v>12</v>
      </c>
      <c r="M6">
        <v>6</v>
      </c>
      <c r="N6">
        <v>7</v>
      </c>
      <c r="O6">
        <v>3</v>
      </c>
      <c r="P6">
        <v>4</v>
      </c>
      <c r="Q6">
        <v>3</v>
      </c>
      <c r="R6">
        <v>1</v>
      </c>
      <c r="S6">
        <v>2</v>
      </c>
      <c r="T6">
        <v>2</v>
      </c>
    </row>
    <row r="7" spans="1:21" x14ac:dyDescent="0.25">
      <c r="A7" t="s">
        <v>5</v>
      </c>
      <c r="B7" t="s">
        <v>32</v>
      </c>
      <c r="C7" t="s">
        <v>23</v>
      </c>
      <c r="E7">
        <v>100</v>
      </c>
      <c r="F7">
        <v>65.52</v>
      </c>
      <c r="G7">
        <v>51.92</v>
      </c>
      <c r="H7">
        <v>45.84</v>
      </c>
      <c r="I7">
        <v>29.59</v>
      </c>
      <c r="J7">
        <v>8.59</v>
      </c>
      <c r="K7">
        <v>3.43</v>
      </c>
      <c r="L7">
        <v>1.59</v>
      </c>
      <c r="M7">
        <v>0.79</v>
      </c>
      <c r="N7">
        <v>0.92</v>
      </c>
      <c r="O7">
        <v>0.4</v>
      </c>
      <c r="P7">
        <v>0.53</v>
      </c>
      <c r="Q7">
        <v>0.4</v>
      </c>
      <c r="R7">
        <v>0.13</v>
      </c>
      <c r="S7">
        <v>0.26</v>
      </c>
      <c r="T7">
        <v>0.26</v>
      </c>
    </row>
    <row r="8" spans="1:21" x14ac:dyDescent="0.25">
      <c r="A8" t="s">
        <v>6</v>
      </c>
      <c r="B8" t="s">
        <v>32</v>
      </c>
      <c r="C8" t="s">
        <v>22</v>
      </c>
      <c r="F8">
        <v>644</v>
      </c>
      <c r="G8">
        <v>478</v>
      </c>
      <c r="H8">
        <v>388</v>
      </c>
      <c r="I8">
        <v>351</v>
      </c>
      <c r="J8">
        <v>213</v>
      </c>
      <c r="K8">
        <v>49</v>
      </c>
      <c r="L8">
        <v>17</v>
      </c>
      <c r="M8">
        <v>7</v>
      </c>
      <c r="N8">
        <v>3</v>
      </c>
      <c r="O8">
        <v>2</v>
      </c>
      <c r="P8">
        <v>1</v>
      </c>
      <c r="Q8">
        <v>1</v>
      </c>
      <c r="R8">
        <v>1</v>
      </c>
      <c r="S8">
        <v>1</v>
      </c>
    </row>
    <row r="9" spans="1:21" x14ac:dyDescent="0.25">
      <c r="A9" t="s">
        <v>6</v>
      </c>
      <c r="B9" t="s">
        <v>32</v>
      </c>
      <c r="C9" t="s">
        <v>23</v>
      </c>
      <c r="F9">
        <v>100</v>
      </c>
      <c r="G9">
        <v>74.22</v>
      </c>
      <c r="H9">
        <v>60.25</v>
      </c>
      <c r="I9">
        <v>54.5</v>
      </c>
      <c r="J9">
        <v>33.07</v>
      </c>
      <c r="K9">
        <v>7.61</v>
      </c>
      <c r="L9">
        <v>2.64</v>
      </c>
      <c r="M9">
        <v>1.0900000000000001</v>
      </c>
      <c r="N9">
        <v>0.47</v>
      </c>
      <c r="O9">
        <v>0.31</v>
      </c>
      <c r="P9">
        <v>0.16</v>
      </c>
      <c r="Q9">
        <v>0.16</v>
      </c>
      <c r="R9">
        <v>0.16</v>
      </c>
      <c r="S9">
        <v>0.16</v>
      </c>
    </row>
    <row r="10" spans="1:21" x14ac:dyDescent="0.25">
      <c r="A10" t="s">
        <v>7</v>
      </c>
      <c r="B10" t="s">
        <v>32</v>
      </c>
      <c r="C10" t="s">
        <v>22</v>
      </c>
      <c r="G10">
        <v>773</v>
      </c>
      <c r="H10">
        <v>566</v>
      </c>
      <c r="I10">
        <v>462</v>
      </c>
      <c r="J10">
        <v>410</v>
      </c>
      <c r="K10">
        <v>246</v>
      </c>
      <c r="L10">
        <v>71</v>
      </c>
      <c r="M10">
        <v>31</v>
      </c>
      <c r="N10">
        <v>17</v>
      </c>
      <c r="O10">
        <v>9</v>
      </c>
      <c r="P10">
        <v>8</v>
      </c>
      <c r="Q10">
        <v>3</v>
      </c>
      <c r="R10">
        <v>3</v>
      </c>
      <c r="S10">
        <v>2</v>
      </c>
      <c r="T10">
        <v>3</v>
      </c>
      <c r="U10">
        <v>1</v>
      </c>
    </row>
    <row r="11" spans="1:21" x14ac:dyDescent="0.25">
      <c r="A11" t="s">
        <v>7</v>
      </c>
      <c r="B11" t="s">
        <v>32</v>
      </c>
      <c r="C11" t="s">
        <v>23</v>
      </c>
      <c r="G11">
        <v>100</v>
      </c>
      <c r="H11">
        <v>73.22</v>
      </c>
      <c r="I11">
        <v>59.77</v>
      </c>
      <c r="J11">
        <v>53.04</v>
      </c>
      <c r="K11">
        <v>31.82</v>
      </c>
      <c r="L11">
        <v>9.18</v>
      </c>
      <c r="M11">
        <v>4.01</v>
      </c>
      <c r="N11">
        <v>2.2000000000000002</v>
      </c>
      <c r="O11">
        <v>1.1599999999999999</v>
      </c>
      <c r="P11">
        <v>1.03</v>
      </c>
      <c r="Q11">
        <v>0.39</v>
      </c>
      <c r="R11">
        <v>0.39</v>
      </c>
      <c r="S11">
        <v>0.26</v>
      </c>
      <c r="T11">
        <v>0.39</v>
      </c>
      <c r="U11">
        <v>0.13</v>
      </c>
    </row>
    <row r="12" spans="1:21" x14ac:dyDescent="0.25">
      <c r="A12" t="s">
        <v>8</v>
      </c>
      <c r="B12" t="s">
        <v>32</v>
      </c>
      <c r="C12" t="s">
        <v>22</v>
      </c>
      <c r="H12">
        <v>743</v>
      </c>
      <c r="I12">
        <v>523</v>
      </c>
      <c r="J12">
        <v>442</v>
      </c>
      <c r="K12">
        <v>402</v>
      </c>
      <c r="L12">
        <v>219</v>
      </c>
      <c r="M12">
        <v>48</v>
      </c>
      <c r="N12">
        <v>23</v>
      </c>
      <c r="O12">
        <v>9</v>
      </c>
      <c r="P12">
        <v>6</v>
      </c>
      <c r="Q12">
        <v>6</v>
      </c>
      <c r="R12">
        <v>1</v>
      </c>
      <c r="S12">
        <v>2</v>
      </c>
      <c r="U12">
        <v>2</v>
      </c>
    </row>
    <row r="13" spans="1:21" x14ac:dyDescent="0.25">
      <c r="A13" t="s">
        <v>8</v>
      </c>
      <c r="B13" t="s">
        <v>32</v>
      </c>
      <c r="C13" t="s">
        <v>23</v>
      </c>
      <c r="H13">
        <v>100</v>
      </c>
      <c r="I13">
        <v>70.39</v>
      </c>
      <c r="J13">
        <v>59.49</v>
      </c>
      <c r="K13">
        <v>54.1</v>
      </c>
      <c r="L13">
        <v>29.48</v>
      </c>
      <c r="M13">
        <v>6.46</v>
      </c>
      <c r="N13">
        <v>3.1</v>
      </c>
      <c r="O13">
        <v>1.21</v>
      </c>
      <c r="P13">
        <v>0.81</v>
      </c>
      <c r="Q13">
        <v>0.81</v>
      </c>
      <c r="R13">
        <v>0.13</v>
      </c>
      <c r="S13">
        <v>0.27</v>
      </c>
      <c r="U13">
        <v>0.27</v>
      </c>
    </row>
    <row r="14" spans="1:21" x14ac:dyDescent="0.25">
      <c r="A14" t="s">
        <v>9</v>
      </c>
      <c r="B14" t="s">
        <v>32</v>
      </c>
      <c r="C14" t="s">
        <v>22</v>
      </c>
      <c r="I14">
        <v>803</v>
      </c>
      <c r="J14">
        <v>578</v>
      </c>
      <c r="K14">
        <v>475</v>
      </c>
      <c r="L14">
        <v>421</v>
      </c>
      <c r="M14">
        <v>224</v>
      </c>
      <c r="N14">
        <v>60</v>
      </c>
      <c r="O14">
        <v>16</v>
      </c>
      <c r="P14">
        <v>12</v>
      </c>
      <c r="Q14">
        <v>6</v>
      </c>
      <c r="R14">
        <v>5</v>
      </c>
      <c r="S14">
        <v>3</v>
      </c>
      <c r="T14">
        <v>3</v>
      </c>
      <c r="U14">
        <v>1</v>
      </c>
    </row>
    <row r="15" spans="1:21" x14ac:dyDescent="0.25">
      <c r="A15" t="s">
        <v>9</v>
      </c>
      <c r="B15" t="s">
        <v>32</v>
      </c>
      <c r="C15" t="s">
        <v>23</v>
      </c>
      <c r="I15">
        <v>100</v>
      </c>
      <c r="J15">
        <v>71.98</v>
      </c>
      <c r="K15">
        <v>59.15</v>
      </c>
      <c r="L15">
        <v>52.43</v>
      </c>
      <c r="M15">
        <v>27.9</v>
      </c>
      <c r="N15">
        <v>7.47</v>
      </c>
      <c r="O15">
        <v>1.99</v>
      </c>
      <c r="P15">
        <v>1.49</v>
      </c>
      <c r="Q15">
        <v>0.75</v>
      </c>
      <c r="R15">
        <v>0.62</v>
      </c>
      <c r="S15">
        <v>0.37</v>
      </c>
      <c r="T15">
        <v>0.37</v>
      </c>
      <c r="U15">
        <v>0.12</v>
      </c>
    </row>
    <row r="16" spans="1:21" x14ac:dyDescent="0.25">
      <c r="A16" t="s">
        <v>10</v>
      </c>
      <c r="B16" t="s">
        <v>32</v>
      </c>
      <c r="C16" t="s">
        <v>22</v>
      </c>
      <c r="J16">
        <v>895</v>
      </c>
      <c r="K16">
        <v>601</v>
      </c>
      <c r="L16">
        <v>451</v>
      </c>
      <c r="M16">
        <v>410</v>
      </c>
      <c r="N16">
        <v>211</v>
      </c>
      <c r="O16">
        <v>61</v>
      </c>
      <c r="P16">
        <v>22</v>
      </c>
      <c r="Q16">
        <v>16</v>
      </c>
      <c r="R16">
        <v>6</v>
      </c>
      <c r="S16">
        <v>5</v>
      </c>
      <c r="T16">
        <v>1</v>
      </c>
      <c r="U16">
        <v>1</v>
      </c>
    </row>
    <row r="17" spans="1:21" x14ac:dyDescent="0.25">
      <c r="A17" t="s">
        <v>10</v>
      </c>
      <c r="B17" t="s">
        <v>32</v>
      </c>
      <c r="C17" t="s">
        <v>23</v>
      </c>
      <c r="J17">
        <v>100</v>
      </c>
      <c r="K17">
        <v>67.150000000000006</v>
      </c>
      <c r="L17">
        <v>50.39</v>
      </c>
      <c r="M17">
        <v>45.81</v>
      </c>
      <c r="N17">
        <v>23.58</v>
      </c>
      <c r="O17">
        <v>6.82</v>
      </c>
      <c r="P17">
        <v>2.46</v>
      </c>
      <c r="Q17">
        <v>1.79</v>
      </c>
      <c r="R17">
        <v>0.67</v>
      </c>
      <c r="S17">
        <v>0.56000000000000005</v>
      </c>
      <c r="T17">
        <v>0.11</v>
      </c>
      <c r="U17">
        <v>0.11</v>
      </c>
    </row>
    <row r="18" spans="1:21" x14ac:dyDescent="0.25">
      <c r="A18" t="s">
        <v>11</v>
      </c>
      <c r="B18" t="s">
        <v>32</v>
      </c>
      <c r="C18" t="s">
        <v>22</v>
      </c>
      <c r="K18">
        <v>849</v>
      </c>
      <c r="L18">
        <v>592</v>
      </c>
      <c r="M18">
        <v>483</v>
      </c>
      <c r="N18">
        <v>430</v>
      </c>
      <c r="O18">
        <v>220</v>
      </c>
      <c r="P18">
        <v>70</v>
      </c>
      <c r="Q18">
        <v>27</v>
      </c>
      <c r="R18">
        <v>12</v>
      </c>
      <c r="S18">
        <v>1</v>
      </c>
      <c r="T18">
        <v>2</v>
      </c>
      <c r="U18">
        <v>1</v>
      </c>
    </row>
    <row r="19" spans="1:21" x14ac:dyDescent="0.25">
      <c r="A19" t="s">
        <v>11</v>
      </c>
      <c r="B19" t="s">
        <v>32</v>
      </c>
      <c r="C19" t="s">
        <v>23</v>
      </c>
      <c r="K19">
        <v>100</v>
      </c>
      <c r="L19">
        <v>69.73</v>
      </c>
      <c r="M19">
        <v>56.89</v>
      </c>
      <c r="N19">
        <v>50.65</v>
      </c>
      <c r="O19">
        <v>25.91</v>
      </c>
      <c r="P19">
        <v>8.24</v>
      </c>
      <c r="Q19">
        <v>3.18</v>
      </c>
      <c r="R19">
        <v>1.41</v>
      </c>
      <c r="S19">
        <v>0.12</v>
      </c>
      <c r="T19">
        <v>0.24</v>
      </c>
      <c r="U19">
        <v>0.12</v>
      </c>
    </row>
    <row r="20" spans="1:21" x14ac:dyDescent="0.25">
      <c r="A20" t="s">
        <v>12</v>
      </c>
      <c r="B20" t="s">
        <v>32</v>
      </c>
      <c r="C20" t="s">
        <v>22</v>
      </c>
      <c r="L20">
        <v>788</v>
      </c>
      <c r="M20">
        <v>546</v>
      </c>
      <c r="N20">
        <v>432</v>
      </c>
      <c r="O20">
        <v>370</v>
      </c>
      <c r="P20">
        <v>191</v>
      </c>
      <c r="Q20">
        <v>70</v>
      </c>
      <c r="R20">
        <v>24</v>
      </c>
      <c r="S20">
        <v>20</v>
      </c>
      <c r="T20">
        <v>9</v>
      </c>
      <c r="U20">
        <v>7</v>
      </c>
    </row>
    <row r="21" spans="1:21" x14ac:dyDescent="0.25">
      <c r="A21" t="s">
        <v>12</v>
      </c>
      <c r="B21" t="s">
        <v>32</v>
      </c>
      <c r="C21" t="s">
        <v>23</v>
      </c>
      <c r="L21">
        <v>100</v>
      </c>
      <c r="M21">
        <v>69.290000000000006</v>
      </c>
      <c r="N21">
        <v>54.82</v>
      </c>
      <c r="O21">
        <v>46.95</v>
      </c>
      <c r="P21">
        <v>24.24</v>
      </c>
      <c r="Q21">
        <v>8.8800000000000008</v>
      </c>
      <c r="R21">
        <v>3.05</v>
      </c>
      <c r="S21">
        <v>2.54</v>
      </c>
      <c r="T21">
        <v>1.1399999999999999</v>
      </c>
      <c r="U21">
        <v>0.89</v>
      </c>
    </row>
    <row r="22" spans="1:21" x14ac:dyDescent="0.25">
      <c r="A22" t="s">
        <v>13</v>
      </c>
      <c r="B22" t="s">
        <v>32</v>
      </c>
      <c r="C22" t="s">
        <v>22</v>
      </c>
      <c r="M22">
        <v>624</v>
      </c>
      <c r="N22">
        <v>432</v>
      </c>
      <c r="O22">
        <v>341</v>
      </c>
      <c r="P22">
        <v>298</v>
      </c>
      <c r="Q22">
        <v>135</v>
      </c>
      <c r="R22">
        <v>46</v>
      </c>
      <c r="S22">
        <v>18</v>
      </c>
      <c r="T22">
        <v>7</v>
      </c>
      <c r="U22">
        <v>3</v>
      </c>
    </row>
    <row r="23" spans="1:21" x14ac:dyDescent="0.25">
      <c r="A23" t="s">
        <v>13</v>
      </c>
      <c r="B23" t="s">
        <v>32</v>
      </c>
      <c r="C23" t="s">
        <v>23</v>
      </c>
      <c r="M23">
        <v>100</v>
      </c>
      <c r="N23">
        <v>69.23</v>
      </c>
      <c r="O23">
        <v>54.65</v>
      </c>
      <c r="P23">
        <v>47.76</v>
      </c>
      <c r="Q23">
        <v>21.63</v>
      </c>
      <c r="R23">
        <v>7.37</v>
      </c>
      <c r="S23">
        <v>2.88</v>
      </c>
      <c r="T23">
        <v>1.1200000000000001</v>
      </c>
      <c r="U23">
        <v>0.48</v>
      </c>
    </row>
    <row r="24" spans="1:21" x14ac:dyDescent="0.25">
      <c r="A24" t="s">
        <v>14</v>
      </c>
      <c r="B24" t="s">
        <v>32</v>
      </c>
      <c r="C24" t="s">
        <v>22</v>
      </c>
      <c r="N24">
        <v>654</v>
      </c>
      <c r="O24">
        <v>459</v>
      </c>
      <c r="P24">
        <v>378</v>
      </c>
      <c r="Q24">
        <v>339</v>
      </c>
      <c r="R24">
        <v>153</v>
      </c>
      <c r="S24">
        <v>55</v>
      </c>
      <c r="T24">
        <v>23</v>
      </c>
      <c r="U24">
        <v>12</v>
      </c>
    </row>
    <row r="25" spans="1:21" x14ac:dyDescent="0.25">
      <c r="A25" t="s">
        <v>14</v>
      </c>
      <c r="B25" t="s">
        <v>32</v>
      </c>
      <c r="C25" t="s">
        <v>23</v>
      </c>
      <c r="N25">
        <v>100</v>
      </c>
      <c r="O25">
        <v>70.180000000000007</v>
      </c>
      <c r="P25">
        <v>57.8</v>
      </c>
      <c r="Q25">
        <v>51.83</v>
      </c>
      <c r="R25">
        <v>23.39</v>
      </c>
      <c r="S25">
        <v>8.41</v>
      </c>
      <c r="T25">
        <v>3.52</v>
      </c>
      <c r="U25">
        <v>1.83</v>
      </c>
    </row>
    <row r="26" spans="1:21" x14ac:dyDescent="0.25">
      <c r="A26" t="s">
        <v>15</v>
      </c>
      <c r="B26" t="s">
        <v>32</v>
      </c>
      <c r="C26" t="s">
        <v>22</v>
      </c>
      <c r="O26">
        <v>722</v>
      </c>
      <c r="P26">
        <v>539</v>
      </c>
      <c r="Q26">
        <v>434</v>
      </c>
      <c r="R26">
        <v>374</v>
      </c>
      <c r="S26">
        <v>178</v>
      </c>
      <c r="T26">
        <v>51</v>
      </c>
      <c r="U26">
        <v>21</v>
      </c>
    </row>
    <row r="27" spans="1:21" x14ac:dyDescent="0.25">
      <c r="A27" t="s">
        <v>15</v>
      </c>
      <c r="B27" t="s">
        <v>32</v>
      </c>
      <c r="C27" t="s">
        <v>23</v>
      </c>
      <c r="O27">
        <v>100</v>
      </c>
      <c r="P27">
        <v>74.650000000000006</v>
      </c>
      <c r="Q27">
        <v>60.11</v>
      </c>
      <c r="R27">
        <v>51.8</v>
      </c>
      <c r="S27">
        <v>24.65</v>
      </c>
      <c r="T27">
        <v>7.06</v>
      </c>
      <c r="U27">
        <v>2.91</v>
      </c>
    </row>
    <row r="28" spans="1:21" x14ac:dyDescent="0.25">
      <c r="A28" t="s">
        <v>16</v>
      </c>
      <c r="B28" t="s">
        <v>32</v>
      </c>
      <c r="C28" t="s">
        <v>22</v>
      </c>
      <c r="P28">
        <v>630</v>
      </c>
      <c r="Q28">
        <v>457</v>
      </c>
      <c r="R28">
        <v>365</v>
      </c>
      <c r="S28">
        <v>328</v>
      </c>
      <c r="T28">
        <v>137</v>
      </c>
      <c r="U28">
        <v>43</v>
      </c>
    </row>
    <row r="29" spans="1:21" x14ac:dyDescent="0.25">
      <c r="A29" t="s">
        <v>16</v>
      </c>
      <c r="B29" t="s">
        <v>32</v>
      </c>
      <c r="C29" t="s">
        <v>23</v>
      </c>
      <c r="P29">
        <v>100</v>
      </c>
      <c r="Q29">
        <v>72.540000000000006</v>
      </c>
      <c r="R29">
        <v>57.94</v>
      </c>
      <c r="S29">
        <v>52.06</v>
      </c>
      <c r="T29">
        <v>21.75</v>
      </c>
      <c r="U29">
        <v>6.83</v>
      </c>
    </row>
    <row r="30" spans="1:21" x14ac:dyDescent="0.25">
      <c r="A30" t="s">
        <v>17</v>
      </c>
      <c r="B30" t="s">
        <v>32</v>
      </c>
      <c r="C30" t="s">
        <v>22</v>
      </c>
      <c r="Q30">
        <v>560</v>
      </c>
      <c r="R30">
        <v>382</v>
      </c>
      <c r="S30">
        <v>310</v>
      </c>
      <c r="T30">
        <v>260</v>
      </c>
      <c r="U30">
        <v>92</v>
      </c>
    </row>
    <row r="31" spans="1:21" x14ac:dyDescent="0.25">
      <c r="A31" t="s">
        <v>17</v>
      </c>
      <c r="B31" t="s">
        <v>32</v>
      </c>
      <c r="C31" t="s">
        <v>23</v>
      </c>
      <c r="Q31">
        <v>100</v>
      </c>
      <c r="R31">
        <v>68.209999999999994</v>
      </c>
      <c r="S31">
        <v>55.36</v>
      </c>
      <c r="T31">
        <v>46.43</v>
      </c>
      <c r="U31">
        <v>16.43</v>
      </c>
    </row>
    <row r="32" spans="1:21" x14ac:dyDescent="0.25">
      <c r="A32" t="s">
        <v>18</v>
      </c>
      <c r="B32" t="s">
        <v>32</v>
      </c>
      <c r="C32" t="s">
        <v>22</v>
      </c>
      <c r="R32">
        <v>585</v>
      </c>
      <c r="S32">
        <v>445</v>
      </c>
      <c r="T32">
        <v>370</v>
      </c>
      <c r="U32">
        <v>314</v>
      </c>
    </row>
    <row r="33" spans="1:21" x14ac:dyDescent="0.25">
      <c r="A33" t="s">
        <v>18</v>
      </c>
      <c r="B33" t="s">
        <v>32</v>
      </c>
      <c r="C33" t="s">
        <v>23</v>
      </c>
      <c r="R33">
        <v>100</v>
      </c>
      <c r="S33">
        <v>76.069999999999993</v>
      </c>
      <c r="T33">
        <v>63.25</v>
      </c>
      <c r="U33">
        <v>53.68</v>
      </c>
    </row>
    <row r="34" spans="1:21" x14ac:dyDescent="0.25">
      <c r="A34" t="s">
        <v>19</v>
      </c>
      <c r="B34" t="s">
        <v>32</v>
      </c>
      <c r="C34" t="s">
        <v>22</v>
      </c>
      <c r="S34">
        <v>558</v>
      </c>
      <c r="T34">
        <v>403</v>
      </c>
      <c r="U34">
        <v>316</v>
      </c>
    </row>
    <row r="35" spans="1:21" x14ac:dyDescent="0.25">
      <c r="A35" t="s">
        <v>19</v>
      </c>
      <c r="B35" t="s">
        <v>32</v>
      </c>
      <c r="C35" t="s">
        <v>23</v>
      </c>
      <c r="S35">
        <v>100</v>
      </c>
      <c r="T35">
        <v>72.22</v>
      </c>
      <c r="U35">
        <v>56.63</v>
      </c>
    </row>
    <row r="36" spans="1:21" x14ac:dyDescent="0.25">
      <c r="A36" t="s">
        <v>20</v>
      </c>
      <c r="B36" t="s">
        <v>32</v>
      </c>
      <c r="C36" t="s">
        <v>22</v>
      </c>
      <c r="T36">
        <v>492</v>
      </c>
      <c r="U36">
        <v>322</v>
      </c>
    </row>
    <row r="37" spans="1:21" x14ac:dyDescent="0.25">
      <c r="A37" t="s">
        <v>20</v>
      </c>
      <c r="B37" t="s">
        <v>32</v>
      </c>
      <c r="C37" t="s">
        <v>23</v>
      </c>
      <c r="T37">
        <v>100</v>
      </c>
      <c r="U37">
        <v>65.45</v>
      </c>
    </row>
    <row r="38" spans="1:21" x14ac:dyDescent="0.25">
      <c r="A38" t="s">
        <v>21</v>
      </c>
      <c r="B38" t="s">
        <v>32</v>
      </c>
      <c r="C38" t="s">
        <v>22</v>
      </c>
      <c r="U38">
        <v>409</v>
      </c>
    </row>
    <row r="39" spans="1:21" x14ac:dyDescent="0.25">
      <c r="A39" t="s">
        <v>21</v>
      </c>
      <c r="B39" t="s">
        <v>32</v>
      </c>
      <c r="C39" t="s">
        <v>23</v>
      </c>
      <c r="U39">
        <v>100</v>
      </c>
    </row>
    <row r="40" spans="1:21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41"/>
  <sheetViews>
    <sheetView workbookViewId="0">
      <selection sqref="A1:U1"/>
    </sheetView>
  </sheetViews>
  <sheetFormatPr defaultColWidth="11.42578125" defaultRowHeight="15" x14ac:dyDescent="0.25"/>
  <cols>
    <col min="1" max="1" width="40.7109375" customWidth="1"/>
    <col min="2" max="2" width="12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33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4</v>
      </c>
      <c r="B4" t="s">
        <v>35</v>
      </c>
      <c r="C4" t="s">
        <v>22</v>
      </c>
      <c r="D4">
        <v>85</v>
      </c>
      <c r="E4">
        <v>55</v>
      </c>
      <c r="F4">
        <v>42</v>
      </c>
      <c r="G4">
        <v>38</v>
      </c>
      <c r="H4">
        <v>20</v>
      </c>
      <c r="I4">
        <v>7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1</v>
      </c>
      <c r="Q4">
        <v>1</v>
      </c>
      <c r="R4">
        <v>1</v>
      </c>
      <c r="U4">
        <v>1</v>
      </c>
    </row>
    <row r="5" spans="1:21" x14ac:dyDescent="0.25">
      <c r="A5" t="s">
        <v>4</v>
      </c>
      <c r="B5" t="s">
        <v>35</v>
      </c>
      <c r="C5" t="s">
        <v>23</v>
      </c>
      <c r="D5">
        <v>100</v>
      </c>
      <c r="E5">
        <v>64.709999999999994</v>
      </c>
      <c r="F5">
        <v>49.41</v>
      </c>
      <c r="G5">
        <v>44.71</v>
      </c>
      <c r="H5">
        <v>23.53</v>
      </c>
      <c r="I5">
        <v>8.24</v>
      </c>
      <c r="J5">
        <v>2.35</v>
      </c>
      <c r="K5">
        <v>2.35</v>
      </c>
      <c r="L5">
        <v>2.35</v>
      </c>
      <c r="M5">
        <v>2.35</v>
      </c>
      <c r="N5">
        <v>2.35</v>
      </c>
      <c r="O5">
        <v>2.35</v>
      </c>
      <c r="P5">
        <v>1.18</v>
      </c>
      <c r="Q5">
        <v>1.18</v>
      </c>
      <c r="R5">
        <v>1.18</v>
      </c>
      <c r="U5">
        <v>1.18</v>
      </c>
    </row>
    <row r="6" spans="1:21" x14ac:dyDescent="0.25">
      <c r="A6" t="s">
        <v>5</v>
      </c>
      <c r="B6" t="s">
        <v>35</v>
      </c>
      <c r="C6" t="s">
        <v>22</v>
      </c>
      <c r="E6">
        <v>93</v>
      </c>
      <c r="F6">
        <v>60</v>
      </c>
      <c r="G6">
        <v>51</v>
      </c>
      <c r="H6">
        <v>44</v>
      </c>
      <c r="I6">
        <v>14</v>
      </c>
      <c r="J6">
        <v>3</v>
      </c>
      <c r="K6">
        <v>1</v>
      </c>
      <c r="M6">
        <v>1</v>
      </c>
    </row>
    <row r="7" spans="1:21" x14ac:dyDescent="0.25">
      <c r="A7" t="s">
        <v>5</v>
      </c>
      <c r="B7" t="s">
        <v>35</v>
      </c>
      <c r="C7" t="s">
        <v>23</v>
      </c>
      <c r="E7">
        <v>100</v>
      </c>
      <c r="F7">
        <v>64.52</v>
      </c>
      <c r="G7">
        <v>54.84</v>
      </c>
      <c r="H7">
        <v>47.31</v>
      </c>
      <c r="I7">
        <v>15.05</v>
      </c>
      <c r="J7">
        <v>3.23</v>
      </c>
      <c r="K7">
        <v>1.08</v>
      </c>
      <c r="M7">
        <v>1.08</v>
      </c>
    </row>
    <row r="8" spans="1:21" x14ac:dyDescent="0.25">
      <c r="A8" t="s">
        <v>6</v>
      </c>
      <c r="B8" t="s">
        <v>35</v>
      </c>
      <c r="C8" t="s">
        <v>22</v>
      </c>
      <c r="F8">
        <v>108</v>
      </c>
      <c r="G8">
        <v>69</v>
      </c>
      <c r="H8">
        <v>55</v>
      </c>
      <c r="I8">
        <v>43</v>
      </c>
      <c r="J8">
        <v>19</v>
      </c>
      <c r="K8">
        <v>6</v>
      </c>
      <c r="L8">
        <v>1</v>
      </c>
    </row>
    <row r="9" spans="1:21" x14ac:dyDescent="0.25">
      <c r="A9" t="s">
        <v>6</v>
      </c>
      <c r="B9" t="s">
        <v>35</v>
      </c>
      <c r="C9" t="s">
        <v>23</v>
      </c>
      <c r="F9">
        <v>100</v>
      </c>
      <c r="G9">
        <v>63.89</v>
      </c>
      <c r="H9">
        <v>50.93</v>
      </c>
      <c r="I9">
        <v>39.81</v>
      </c>
      <c r="J9">
        <v>17.59</v>
      </c>
      <c r="K9">
        <v>5.56</v>
      </c>
      <c r="L9">
        <v>0.93</v>
      </c>
    </row>
    <row r="10" spans="1:21" x14ac:dyDescent="0.25">
      <c r="A10" t="s">
        <v>7</v>
      </c>
      <c r="B10" t="s">
        <v>35</v>
      </c>
      <c r="C10" t="s">
        <v>22</v>
      </c>
      <c r="G10">
        <v>143</v>
      </c>
      <c r="H10">
        <v>98</v>
      </c>
      <c r="I10">
        <v>70</v>
      </c>
      <c r="J10">
        <v>62</v>
      </c>
      <c r="K10">
        <v>29</v>
      </c>
      <c r="L10">
        <v>8</v>
      </c>
      <c r="M10">
        <v>2</v>
      </c>
    </row>
    <row r="11" spans="1:21" x14ac:dyDescent="0.25">
      <c r="A11" t="s">
        <v>7</v>
      </c>
      <c r="B11" t="s">
        <v>35</v>
      </c>
      <c r="C11" t="s">
        <v>23</v>
      </c>
      <c r="G11">
        <v>100</v>
      </c>
      <c r="H11">
        <v>68.53</v>
      </c>
      <c r="I11">
        <v>48.95</v>
      </c>
      <c r="J11">
        <v>43.36</v>
      </c>
      <c r="K11">
        <v>20.28</v>
      </c>
      <c r="L11">
        <v>5.59</v>
      </c>
      <c r="M11">
        <v>1.4</v>
      </c>
    </row>
    <row r="12" spans="1:21" x14ac:dyDescent="0.25">
      <c r="A12" t="s">
        <v>8</v>
      </c>
      <c r="B12" t="s">
        <v>35</v>
      </c>
      <c r="C12" t="s">
        <v>22</v>
      </c>
      <c r="H12">
        <v>141</v>
      </c>
      <c r="I12">
        <v>105</v>
      </c>
      <c r="J12">
        <v>85</v>
      </c>
      <c r="K12">
        <v>65</v>
      </c>
      <c r="L12">
        <v>33</v>
      </c>
      <c r="M12">
        <v>8</v>
      </c>
      <c r="N12">
        <v>4</v>
      </c>
      <c r="O12">
        <v>2</v>
      </c>
      <c r="R12">
        <v>1</v>
      </c>
      <c r="S12">
        <v>1</v>
      </c>
      <c r="T12">
        <v>1</v>
      </c>
    </row>
    <row r="13" spans="1:21" x14ac:dyDescent="0.25">
      <c r="A13" t="s">
        <v>8</v>
      </c>
      <c r="B13" t="s">
        <v>35</v>
      </c>
      <c r="C13" t="s">
        <v>23</v>
      </c>
      <c r="H13">
        <v>100</v>
      </c>
      <c r="I13">
        <v>74.47</v>
      </c>
      <c r="J13">
        <v>60.28</v>
      </c>
      <c r="K13">
        <v>46.1</v>
      </c>
      <c r="L13">
        <v>23.4</v>
      </c>
      <c r="M13">
        <v>5.67</v>
      </c>
      <c r="N13">
        <v>2.84</v>
      </c>
      <c r="O13">
        <v>1.42</v>
      </c>
      <c r="R13">
        <v>0.71</v>
      </c>
      <c r="S13">
        <v>0.71</v>
      </c>
      <c r="T13">
        <v>0.71</v>
      </c>
    </row>
    <row r="14" spans="1:21" x14ac:dyDescent="0.25">
      <c r="A14" t="s">
        <v>9</v>
      </c>
      <c r="B14" t="s">
        <v>35</v>
      </c>
      <c r="C14" t="s">
        <v>22</v>
      </c>
      <c r="I14">
        <v>130</v>
      </c>
      <c r="J14">
        <v>90</v>
      </c>
      <c r="K14">
        <v>72</v>
      </c>
      <c r="L14">
        <v>65</v>
      </c>
      <c r="M14">
        <v>28</v>
      </c>
      <c r="N14">
        <v>7</v>
      </c>
      <c r="O14">
        <v>5</v>
      </c>
    </row>
    <row r="15" spans="1:21" x14ac:dyDescent="0.25">
      <c r="A15" t="s">
        <v>9</v>
      </c>
      <c r="B15" t="s">
        <v>35</v>
      </c>
      <c r="C15" t="s">
        <v>23</v>
      </c>
      <c r="I15">
        <v>100</v>
      </c>
      <c r="J15">
        <v>69.23</v>
      </c>
      <c r="K15">
        <v>55.38</v>
      </c>
      <c r="L15">
        <v>50</v>
      </c>
      <c r="M15">
        <v>21.54</v>
      </c>
      <c r="N15">
        <v>5.38</v>
      </c>
      <c r="O15">
        <v>3.85</v>
      </c>
    </row>
    <row r="16" spans="1:21" x14ac:dyDescent="0.25">
      <c r="A16" t="s">
        <v>10</v>
      </c>
      <c r="B16" t="s">
        <v>35</v>
      </c>
      <c r="C16" t="s">
        <v>22</v>
      </c>
      <c r="J16">
        <v>144</v>
      </c>
      <c r="K16">
        <v>101</v>
      </c>
      <c r="L16">
        <v>83</v>
      </c>
      <c r="M16">
        <v>74</v>
      </c>
      <c r="N16">
        <v>38</v>
      </c>
      <c r="O16">
        <v>11</v>
      </c>
      <c r="P16">
        <v>1</v>
      </c>
      <c r="Q16">
        <v>3</v>
      </c>
      <c r="R16">
        <v>1</v>
      </c>
    </row>
    <row r="17" spans="1:21" x14ac:dyDescent="0.25">
      <c r="A17" t="s">
        <v>10</v>
      </c>
      <c r="B17" t="s">
        <v>35</v>
      </c>
      <c r="C17" t="s">
        <v>23</v>
      </c>
      <c r="J17">
        <v>100</v>
      </c>
      <c r="K17">
        <v>70.14</v>
      </c>
      <c r="L17">
        <v>57.64</v>
      </c>
      <c r="M17">
        <v>51.39</v>
      </c>
      <c r="N17">
        <v>26.39</v>
      </c>
      <c r="O17">
        <v>7.64</v>
      </c>
      <c r="P17">
        <v>0.69</v>
      </c>
      <c r="Q17">
        <v>2.08</v>
      </c>
      <c r="R17">
        <v>0.69</v>
      </c>
    </row>
    <row r="18" spans="1:21" x14ac:dyDescent="0.25">
      <c r="A18" t="s">
        <v>11</v>
      </c>
      <c r="B18" t="s">
        <v>35</v>
      </c>
      <c r="C18" t="s">
        <v>22</v>
      </c>
      <c r="K18">
        <v>130</v>
      </c>
      <c r="L18">
        <v>98</v>
      </c>
      <c r="M18">
        <v>80</v>
      </c>
      <c r="N18">
        <v>66</v>
      </c>
      <c r="O18">
        <v>29</v>
      </c>
      <c r="P18">
        <v>5</v>
      </c>
    </row>
    <row r="19" spans="1:21" x14ac:dyDescent="0.25">
      <c r="A19" t="s">
        <v>11</v>
      </c>
      <c r="B19" t="s">
        <v>35</v>
      </c>
      <c r="C19" t="s">
        <v>23</v>
      </c>
      <c r="K19">
        <v>100</v>
      </c>
      <c r="L19">
        <v>75.38</v>
      </c>
      <c r="M19">
        <v>61.54</v>
      </c>
      <c r="N19">
        <v>50.77</v>
      </c>
      <c r="O19">
        <v>22.31</v>
      </c>
      <c r="P19">
        <v>3.85</v>
      </c>
    </row>
    <row r="20" spans="1:21" x14ac:dyDescent="0.25">
      <c r="A20" t="s">
        <v>12</v>
      </c>
      <c r="B20" t="s">
        <v>35</v>
      </c>
      <c r="C20" t="s">
        <v>22</v>
      </c>
      <c r="L20">
        <v>212</v>
      </c>
      <c r="M20">
        <v>142</v>
      </c>
      <c r="N20">
        <v>107</v>
      </c>
      <c r="O20">
        <v>98</v>
      </c>
      <c r="P20">
        <v>53</v>
      </c>
      <c r="Q20">
        <v>14</v>
      </c>
      <c r="R20">
        <v>6</v>
      </c>
      <c r="T20">
        <v>1</v>
      </c>
    </row>
    <row r="21" spans="1:21" x14ac:dyDescent="0.25">
      <c r="A21" t="s">
        <v>12</v>
      </c>
      <c r="B21" t="s">
        <v>35</v>
      </c>
      <c r="C21" t="s">
        <v>23</v>
      </c>
      <c r="L21">
        <v>100</v>
      </c>
      <c r="M21">
        <v>66.98</v>
      </c>
      <c r="N21">
        <v>50.47</v>
      </c>
      <c r="O21">
        <v>46.23</v>
      </c>
      <c r="P21">
        <v>25</v>
      </c>
      <c r="Q21">
        <v>6.6</v>
      </c>
      <c r="R21">
        <v>2.83</v>
      </c>
      <c r="T21">
        <v>0.47</v>
      </c>
    </row>
    <row r="22" spans="1:21" x14ac:dyDescent="0.25">
      <c r="A22" t="s">
        <v>13</v>
      </c>
      <c r="B22" t="s">
        <v>35</v>
      </c>
      <c r="C22" t="s">
        <v>22</v>
      </c>
      <c r="M22">
        <v>202</v>
      </c>
      <c r="N22">
        <v>150</v>
      </c>
      <c r="O22">
        <v>115</v>
      </c>
      <c r="P22">
        <v>98</v>
      </c>
      <c r="Q22">
        <v>40</v>
      </c>
      <c r="R22">
        <v>9</v>
      </c>
      <c r="S22">
        <v>2</v>
      </c>
      <c r="T22">
        <v>1</v>
      </c>
    </row>
    <row r="23" spans="1:21" x14ac:dyDescent="0.25">
      <c r="A23" t="s">
        <v>13</v>
      </c>
      <c r="B23" t="s">
        <v>35</v>
      </c>
      <c r="C23" t="s">
        <v>23</v>
      </c>
      <c r="M23">
        <v>100</v>
      </c>
      <c r="N23">
        <v>74.260000000000005</v>
      </c>
      <c r="O23">
        <v>56.93</v>
      </c>
      <c r="P23">
        <v>48.51</v>
      </c>
      <c r="Q23">
        <v>19.8</v>
      </c>
      <c r="R23">
        <v>4.46</v>
      </c>
      <c r="S23">
        <v>0.99</v>
      </c>
      <c r="T23">
        <v>0.5</v>
      </c>
    </row>
    <row r="24" spans="1:21" x14ac:dyDescent="0.25">
      <c r="A24" t="s">
        <v>14</v>
      </c>
      <c r="B24" t="s">
        <v>35</v>
      </c>
      <c r="C24" t="s">
        <v>22</v>
      </c>
      <c r="N24">
        <v>180</v>
      </c>
      <c r="O24">
        <v>120</v>
      </c>
      <c r="P24">
        <v>107</v>
      </c>
      <c r="Q24">
        <v>90</v>
      </c>
      <c r="R24">
        <v>42</v>
      </c>
      <c r="S24">
        <v>12</v>
      </c>
      <c r="T24">
        <v>4</v>
      </c>
      <c r="U24">
        <v>2</v>
      </c>
    </row>
    <row r="25" spans="1:21" x14ac:dyDescent="0.25">
      <c r="A25" t="s">
        <v>14</v>
      </c>
      <c r="B25" t="s">
        <v>35</v>
      </c>
      <c r="C25" t="s">
        <v>23</v>
      </c>
      <c r="N25">
        <v>100</v>
      </c>
      <c r="O25">
        <v>66.67</v>
      </c>
      <c r="P25">
        <v>59.44</v>
      </c>
      <c r="Q25">
        <v>50</v>
      </c>
      <c r="R25">
        <v>23.33</v>
      </c>
      <c r="S25">
        <v>6.67</v>
      </c>
      <c r="T25">
        <v>2.2200000000000002</v>
      </c>
      <c r="U25">
        <v>1.1100000000000001</v>
      </c>
    </row>
    <row r="26" spans="1:21" x14ac:dyDescent="0.25">
      <c r="A26" t="s">
        <v>15</v>
      </c>
      <c r="B26" t="s">
        <v>35</v>
      </c>
      <c r="C26" t="s">
        <v>22</v>
      </c>
      <c r="O26">
        <v>186</v>
      </c>
      <c r="P26">
        <v>133</v>
      </c>
      <c r="Q26">
        <v>107</v>
      </c>
      <c r="R26">
        <v>98</v>
      </c>
      <c r="S26">
        <v>43</v>
      </c>
      <c r="T26">
        <v>9</v>
      </c>
      <c r="U26">
        <v>2</v>
      </c>
    </row>
    <row r="27" spans="1:21" x14ac:dyDescent="0.25">
      <c r="A27" t="s">
        <v>15</v>
      </c>
      <c r="B27" t="s">
        <v>35</v>
      </c>
      <c r="C27" t="s">
        <v>23</v>
      </c>
      <c r="O27">
        <v>100</v>
      </c>
      <c r="P27">
        <v>71.510000000000005</v>
      </c>
      <c r="Q27">
        <v>57.53</v>
      </c>
      <c r="R27">
        <v>52.69</v>
      </c>
      <c r="S27">
        <v>23.12</v>
      </c>
      <c r="T27">
        <v>4.84</v>
      </c>
      <c r="U27">
        <v>1.08</v>
      </c>
    </row>
    <row r="28" spans="1:21" x14ac:dyDescent="0.25">
      <c r="A28" t="s">
        <v>16</v>
      </c>
      <c r="B28" t="s">
        <v>35</v>
      </c>
      <c r="C28" t="s">
        <v>22</v>
      </c>
      <c r="P28">
        <v>218</v>
      </c>
      <c r="Q28">
        <v>155</v>
      </c>
      <c r="R28">
        <v>120</v>
      </c>
      <c r="S28">
        <v>102</v>
      </c>
      <c r="T28">
        <v>38</v>
      </c>
      <c r="U28">
        <v>7</v>
      </c>
    </row>
    <row r="29" spans="1:21" x14ac:dyDescent="0.25">
      <c r="A29" t="s">
        <v>16</v>
      </c>
      <c r="B29" t="s">
        <v>35</v>
      </c>
      <c r="C29" t="s">
        <v>23</v>
      </c>
      <c r="P29">
        <v>100</v>
      </c>
      <c r="Q29">
        <v>71.099999999999994</v>
      </c>
      <c r="R29">
        <v>55.05</v>
      </c>
      <c r="S29">
        <v>46.79</v>
      </c>
      <c r="T29">
        <v>17.43</v>
      </c>
      <c r="U29">
        <v>3.21</v>
      </c>
    </row>
    <row r="30" spans="1:21" x14ac:dyDescent="0.25">
      <c r="A30" t="s">
        <v>17</v>
      </c>
      <c r="B30" t="s">
        <v>35</v>
      </c>
      <c r="C30" t="s">
        <v>22</v>
      </c>
      <c r="Q30">
        <v>197</v>
      </c>
      <c r="R30">
        <v>138</v>
      </c>
      <c r="S30">
        <v>106</v>
      </c>
      <c r="T30">
        <v>97</v>
      </c>
      <c r="U30">
        <v>36</v>
      </c>
    </row>
    <row r="31" spans="1:21" x14ac:dyDescent="0.25">
      <c r="A31" t="s">
        <v>17</v>
      </c>
      <c r="B31" t="s">
        <v>35</v>
      </c>
      <c r="C31" t="s">
        <v>23</v>
      </c>
      <c r="Q31">
        <v>100</v>
      </c>
      <c r="R31">
        <v>70.05</v>
      </c>
      <c r="S31">
        <v>53.81</v>
      </c>
      <c r="T31">
        <v>49.24</v>
      </c>
      <c r="U31">
        <v>18.27</v>
      </c>
    </row>
    <row r="32" spans="1:21" x14ac:dyDescent="0.25">
      <c r="A32" t="s">
        <v>18</v>
      </c>
      <c r="B32" t="s">
        <v>35</v>
      </c>
      <c r="C32" t="s">
        <v>22</v>
      </c>
      <c r="R32">
        <v>196</v>
      </c>
      <c r="S32">
        <v>132</v>
      </c>
      <c r="T32">
        <v>112</v>
      </c>
      <c r="U32">
        <v>94</v>
      </c>
    </row>
    <row r="33" spans="1:21" x14ac:dyDescent="0.25">
      <c r="A33" t="s">
        <v>18</v>
      </c>
      <c r="B33" t="s">
        <v>35</v>
      </c>
      <c r="C33" t="s">
        <v>23</v>
      </c>
      <c r="R33">
        <v>100</v>
      </c>
      <c r="S33">
        <v>67.349999999999994</v>
      </c>
      <c r="T33">
        <v>57.14</v>
      </c>
      <c r="U33">
        <v>47.96</v>
      </c>
    </row>
    <row r="34" spans="1:21" x14ac:dyDescent="0.25">
      <c r="A34" t="s">
        <v>19</v>
      </c>
      <c r="B34" t="s">
        <v>35</v>
      </c>
      <c r="C34" t="s">
        <v>22</v>
      </c>
      <c r="S34">
        <v>193</v>
      </c>
      <c r="T34">
        <v>127</v>
      </c>
      <c r="U34">
        <v>99</v>
      </c>
    </row>
    <row r="35" spans="1:21" x14ac:dyDescent="0.25">
      <c r="A35" t="s">
        <v>19</v>
      </c>
      <c r="B35" t="s">
        <v>35</v>
      </c>
      <c r="C35" t="s">
        <v>23</v>
      </c>
      <c r="S35">
        <v>100</v>
      </c>
      <c r="T35">
        <v>65.8</v>
      </c>
      <c r="U35">
        <v>51.3</v>
      </c>
    </row>
    <row r="36" spans="1:21" x14ac:dyDescent="0.25">
      <c r="A36" t="s">
        <v>20</v>
      </c>
      <c r="B36" t="s">
        <v>35</v>
      </c>
      <c r="C36" t="s">
        <v>22</v>
      </c>
      <c r="T36">
        <v>177</v>
      </c>
      <c r="U36">
        <v>116</v>
      </c>
    </row>
    <row r="37" spans="1:21" x14ac:dyDescent="0.25">
      <c r="A37" t="s">
        <v>20</v>
      </c>
      <c r="B37" t="s">
        <v>35</v>
      </c>
      <c r="C37" t="s">
        <v>23</v>
      </c>
      <c r="T37">
        <v>100</v>
      </c>
      <c r="U37">
        <v>65.540000000000006</v>
      </c>
    </row>
    <row r="38" spans="1:21" x14ac:dyDescent="0.25">
      <c r="A38" t="s">
        <v>21</v>
      </c>
      <c r="B38" t="s">
        <v>35</v>
      </c>
      <c r="C38" t="s">
        <v>22</v>
      </c>
      <c r="U38">
        <v>110</v>
      </c>
    </row>
    <row r="39" spans="1:21" x14ac:dyDescent="0.25">
      <c r="A39" t="s">
        <v>21</v>
      </c>
      <c r="B39" t="s">
        <v>35</v>
      </c>
      <c r="C39" t="s">
        <v>23</v>
      </c>
      <c r="U39">
        <v>100</v>
      </c>
    </row>
    <row r="40" spans="1:21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41"/>
  <sheetViews>
    <sheetView workbookViewId="0"/>
  </sheetViews>
  <sheetFormatPr defaultColWidth="11.42578125" defaultRowHeight="15" x14ac:dyDescent="0.25"/>
  <cols>
    <col min="1" max="1" width="40.7109375" customWidth="1"/>
    <col min="2" max="2" width="3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36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36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4</v>
      </c>
      <c r="B4" t="s">
        <v>36</v>
      </c>
      <c r="C4" t="s">
        <v>22</v>
      </c>
      <c r="D4">
        <v>92</v>
      </c>
      <c r="E4">
        <v>61</v>
      </c>
      <c r="F4">
        <v>40</v>
      </c>
      <c r="G4">
        <v>36</v>
      </c>
      <c r="H4">
        <v>25</v>
      </c>
      <c r="I4">
        <v>10</v>
      </c>
      <c r="J4">
        <v>4</v>
      </c>
      <c r="K4">
        <v>2</v>
      </c>
      <c r="M4">
        <v>1</v>
      </c>
      <c r="N4">
        <v>1</v>
      </c>
      <c r="O4">
        <v>1</v>
      </c>
      <c r="P4">
        <v>1</v>
      </c>
      <c r="Q4">
        <v>1</v>
      </c>
      <c r="R4">
        <v>2</v>
      </c>
      <c r="S4">
        <v>1</v>
      </c>
    </row>
    <row r="5" spans="1:21" x14ac:dyDescent="0.25">
      <c r="A5" t="s">
        <v>4</v>
      </c>
      <c r="B5" t="s">
        <v>36</v>
      </c>
      <c r="C5" t="s">
        <v>23</v>
      </c>
      <c r="D5">
        <v>100</v>
      </c>
      <c r="E5">
        <v>66.3</v>
      </c>
      <c r="F5">
        <v>43.48</v>
      </c>
      <c r="G5">
        <v>39.130000000000003</v>
      </c>
      <c r="H5">
        <v>27.17</v>
      </c>
      <c r="I5">
        <v>10.87</v>
      </c>
      <c r="J5">
        <v>4.3499999999999996</v>
      </c>
      <c r="K5">
        <v>2.17</v>
      </c>
      <c r="M5">
        <v>1.0900000000000001</v>
      </c>
      <c r="N5">
        <v>1.0900000000000001</v>
      </c>
      <c r="O5">
        <v>1.0900000000000001</v>
      </c>
      <c r="P5">
        <v>1.0900000000000001</v>
      </c>
      <c r="Q5">
        <v>1.0900000000000001</v>
      </c>
      <c r="R5">
        <v>2.17</v>
      </c>
      <c r="S5">
        <v>1.0900000000000001</v>
      </c>
    </row>
    <row r="6" spans="1:21" x14ac:dyDescent="0.25">
      <c r="A6" t="s">
        <v>5</v>
      </c>
      <c r="B6" t="s">
        <v>36</v>
      </c>
      <c r="C6" t="s">
        <v>22</v>
      </c>
      <c r="E6">
        <v>104</v>
      </c>
      <c r="F6">
        <v>72</v>
      </c>
      <c r="G6">
        <v>60</v>
      </c>
      <c r="H6">
        <v>52</v>
      </c>
      <c r="I6">
        <v>38</v>
      </c>
      <c r="J6">
        <v>12</v>
      </c>
      <c r="K6">
        <v>6</v>
      </c>
      <c r="L6">
        <v>3</v>
      </c>
      <c r="M6">
        <v>2</v>
      </c>
      <c r="P6">
        <v>1</v>
      </c>
      <c r="Q6">
        <v>1</v>
      </c>
      <c r="S6">
        <v>1</v>
      </c>
      <c r="T6">
        <v>1</v>
      </c>
    </row>
    <row r="7" spans="1:21" x14ac:dyDescent="0.25">
      <c r="A7" t="s">
        <v>5</v>
      </c>
      <c r="B7" t="s">
        <v>36</v>
      </c>
      <c r="C7" t="s">
        <v>23</v>
      </c>
      <c r="E7">
        <v>100</v>
      </c>
      <c r="F7">
        <v>69.23</v>
      </c>
      <c r="G7">
        <v>57.69</v>
      </c>
      <c r="H7">
        <v>50</v>
      </c>
      <c r="I7">
        <v>36.54</v>
      </c>
      <c r="J7">
        <v>11.54</v>
      </c>
      <c r="K7">
        <v>5.77</v>
      </c>
      <c r="L7">
        <v>2.88</v>
      </c>
      <c r="M7">
        <v>1.92</v>
      </c>
      <c r="P7">
        <v>0.96</v>
      </c>
      <c r="Q7">
        <v>0.96</v>
      </c>
      <c r="S7">
        <v>0.96</v>
      </c>
      <c r="T7">
        <v>0.96</v>
      </c>
    </row>
    <row r="8" spans="1:21" x14ac:dyDescent="0.25">
      <c r="A8" t="s">
        <v>6</v>
      </c>
      <c r="B8" t="s">
        <v>36</v>
      </c>
      <c r="C8" t="s">
        <v>22</v>
      </c>
      <c r="F8">
        <v>110</v>
      </c>
      <c r="G8">
        <v>86</v>
      </c>
      <c r="H8">
        <v>70</v>
      </c>
      <c r="I8">
        <v>59</v>
      </c>
      <c r="J8">
        <v>44</v>
      </c>
      <c r="K8">
        <v>9</v>
      </c>
      <c r="L8">
        <v>3</v>
      </c>
    </row>
    <row r="9" spans="1:21" x14ac:dyDescent="0.25">
      <c r="A9" t="s">
        <v>6</v>
      </c>
      <c r="B9" t="s">
        <v>36</v>
      </c>
      <c r="C9" t="s">
        <v>23</v>
      </c>
      <c r="F9">
        <v>100</v>
      </c>
      <c r="G9">
        <v>78.180000000000007</v>
      </c>
      <c r="H9">
        <v>63.64</v>
      </c>
      <c r="I9">
        <v>53.64</v>
      </c>
      <c r="J9">
        <v>40</v>
      </c>
      <c r="K9">
        <v>8.18</v>
      </c>
      <c r="L9">
        <v>2.73</v>
      </c>
    </row>
    <row r="10" spans="1:21" x14ac:dyDescent="0.25">
      <c r="A10" t="s">
        <v>7</v>
      </c>
      <c r="B10" t="s">
        <v>36</v>
      </c>
      <c r="C10" t="s">
        <v>22</v>
      </c>
      <c r="G10">
        <v>160</v>
      </c>
      <c r="H10">
        <v>113</v>
      </c>
      <c r="I10">
        <v>90</v>
      </c>
      <c r="J10">
        <v>86</v>
      </c>
      <c r="K10">
        <v>52</v>
      </c>
      <c r="L10">
        <v>16</v>
      </c>
      <c r="M10">
        <v>6</v>
      </c>
      <c r="N10">
        <v>6</v>
      </c>
      <c r="O10">
        <v>5</v>
      </c>
      <c r="P10">
        <v>4</v>
      </c>
      <c r="Q10">
        <v>1</v>
      </c>
      <c r="R10">
        <v>2</v>
      </c>
      <c r="S10">
        <v>1</v>
      </c>
      <c r="T10">
        <v>1</v>
      </c>
      <c r="U10">
        <v>1</v>
      </c>
    </row>
    <row r="11" spans="1:21" x14ac:dyDescent="0.25">
      <c r="A11" t="s">
        <v>7</v>
      </c>
      <c r="B11" t="s">
        <v>36</v>
      </c>
      <c r="C11" t="s">
        <v>23</v>
      </c>
      <c r="G11">
        <v>100</v>
      </c>
      <c r="H11">
        <v>70.63</v>
      </c>
      <c r="I11">
        <v>56.25</v>
      </c>
      <c r="J11">
        <v>53.75</v>
      </c>
      <c r="K11">
        <v>32.5</v>
      </c>
      <c r="L11">
        <v>10</v>
      </c>
      <c r="M11">
        <v>3.75</v>
      </c>
      <c r="N11">
        <v>3.75</v>
      </c>
      <c r="O11">
        <v>3.13</v>
      </c>
      <c r="P11">
        <v>2.5</v>
      </c>
      <c r="Q11">
        <v>0.63</v>
      </c>
      <c r="R11">
        <v>1.25</v>
      </c>
      <c r="S11">
        <v>0.63</v>
      </c>
      <c r="T11">
        <v>0.63</v>
      </c>
      <c r="U11">
        <v>0.63</v>
      </c>
    </row>
    <row r="12" spans="1:21" x14ac:dyDescent="0.25">
      <c r="A12" t="s">
        <v>8</v>
      </c>
      <c r="B12" t="s">
        <v>36</v>
      </c>
      <c r="C12" t="s">
        <v>22</v>
      </c>
      <c r="H12">
        <v>139</v>
      </c>
      <c r="I12">
        <v>103</v>
      </c>
      <c r="J12">
        <v>86</v>
      </c>
      <c r="K12">
        <v>77</v>
      </c>
      <c r="L12">
        <v>53</v>
      </c>
      <c r="M12">
        <v>13</v>
      </c>
      <c r="N12">
        <v>9</v>
      </c>
      <c r="O12">
        <v>2</v>
      </c>
      <c r="P12">
        <v>2</v>
      </c>
      <c r="Q12">
        <v>1</v>
      </c>
      <c r="R12">
        <v>1</v>
      </c>
      <c r="S12">
        <v>2</v>
      </c>
      <c r="T12">
        <v>1</v>
      </c>
    </row>
    <row r="13" spans="1:21" x14ac:dyDescent="0.25">
      <c r="A13" t="s">
        <v>8</v>
      </c>
      <c r="B13" t="s">
        <v>36</v>
      </c>
      <c r="C13" t="s">
        <v>23</v>
      </c>
      <c r="H13">
        <v>100</v>
      </c>
      <c r="I13">
        <v>74.099999999999994</v>
      </c>
      <c r="J13">
        <v>61.87</v>
      </c>
      <c r="K13">
        <v>55.4</v>
      </c>
      <c r="L13">
        <v>38.130000000000003</v>
      </c>
      <c r="M13">
        <v>9.35</v>
      </c>
      <c r="N13">
        <v>6.47</v>
      </c>
      <c r="O13">
        <v>1.44</v>
      </c>
      <c r="P13">
        <v>1.44</v>
      </c>
      <c r="Q13">
        <v>0.72</v>
      </c>
      <c r="R13">
        <v>0.72</v>
      </c>
      <c r="S13">
        <v>1.44</v>
      </c>
      <c r="T13">
        <v>0.72</v>
      </c>
    </row>
    <row r="14" spans="1:21" x14ac:dyDescent="0.25">
      <c r="A14" t="s">
        <v>9</v>
      </c>
      <c r="B14" t="s">
        <v>36</v>
      </c>
      <c r="C14" t="s">
        <v>22</v>
      </c>
      <c r="I14">
        <v>172</v>
      </c>
      <c r="J14">
        <v>129</v>
      </c>
      <c r="K14">
        <v>107</v>
      </c>
      <c r="L14">
        <v>102</v>
      </c>
      <c r="M14">
        <v>64</v>
      </c>
      <c r="N14">
        <v>17</v>
      </c>
      <c r="O14">
        <v>5</v>
      </c>
      <c r="P14">
        <v>2</v>
      </c>
      <c r="R14">
        <v>2</v>
      </c>
      <c r="S14">
        <v>1</v>
      </c>
    </row>
    <row r="15" spans="1:21" x14ac:dyDescent="0.25">
      <c r="A15" t="s">
        <v>9</v>
      </c>
      <c r="B15" t="s">
        <v>36</v>
      </c>
      <c r="C15" t="s">
        <v>23</v>
      </c>
      <c r="I15">
        <v>100</v>
      </c>
      <c r="J15">
        <v>75</v>
      </c>
      <c r="K15">
        <v>62.21</v>
      </c>
      <c r="L15">
        <v>59.3</v>
      </c>
      <c r="M15">
        <v>37.21</v>
      </c>
      <c r="N15">
        <v>9.8800000000000008</v>
      </c>
      <c r="O15">
        <v>2.91</v>
      </c>
      <c r="P15">
        <v>1.1599999999999999</v>
      </c>
      <c r="R15">
        <v>1.1599999999999999</v>
      </c>
      <c r="S15">
        <v>0.57999999999999996</v>
      </c>
    </row>
    <row r="16" spans="1:21" x14ac:dyDescent="0.25">
      <c r="A16" t="s">
        <v>10</v>
      </c>
      <c r="B16" t="s">
        <v>36</v>
      </c>
      <c r="C16" t="s">
        <v>22</v>
      </c>
      <c r="J16">
        <v>229</v>
      </c>
      <c r="K16">
        <v>166</v>
      </c>
      <c r="L16">
        <v>137</v>
      </c>
      <c r="M16">
        <v>128</v>
      </c>
      <c r="N16">
        <v>66</v>
      </c>
      <c r="O16">
        <v>19</v>
      </c>
      <c r="P16">
        <v>6</v>
      </c>
      <c r="Q16">
        <v>7</v>
      </c>
      <c r="R16">
        <v>2</v>
      </c>
      <c r="S16">
        <v>2</v>
      </c>
    </row>
    <row r="17" spans="1:21" x14ac:dyDescent="0.25">
      <c r="A17" t="s">
        <v>10</v>
      </c>
      <c r="B17" t="s">
        <v>36</v>
      </c>
      <c r="C17" t="s">
        <v>23</v>
      </c>
      <c r="J17">
        <v>100</v>
      </c>
      <c r="K17">
        <v>72.489999999999995</v>
      </c>
      <c r="L17">
        <v>59.83</v>
      </c>
      <c r="M17">
        <v>55.9</v>
      </c>
      <c r="N17">
        <v>28.82</v>
      </c>
      <c r="O17">
        <v>8.3000000000000007</v>
      </c>
      <c r="P17">
        <v>2.62</v>
      </c>
      <c r="Q17">
        <v>3.06</v>
      </c>
      <c r="R17">
        <v>0.87</v>
      </c>
      <c r="S17">
        <v>0.87</v>
      </c>
    </row>
    <row r="18" spans="1:21" x14ac:dyDescent="0.25">
      <c r="A18" t="s">
        <v>11</v>
      </c>
      <c r="B18" t="s">
        <v>36</v>
      </c>
      <c r="C18" t="s">
        <v>22</v>
      </c>
      <c r="K18">
        <v>219</v>
      </c>
      <c r="L18">
        <v>155</v>
      </c>
      <c r="M18">
        <v>130</v>
      </c>
      <c r="N18">
        <v>119</v>
      </c>
      <c r="O18">
        <v>58</v>
      </c>
      <c r="P18">
        <v>24</v>
      </c>
      <c r="Q18">
        <v>11</v>
      </c>
      <c r="R18">
        <v>6</v>
      </c>
      <c r="S18">
        <v>1</v>
      </c>
    </row>
    <row r="19" spans="1:21" x14ac:dyDescent="0.25">
      <c r="A19" t="s">
        <v>11</v>
      </c>
      <c r="B19" t="s">
        <v>36</v>
      </c>
      <c r="C19" t="s">
        <v>23</v>
      </c>
      <c r="K19">
        <v>100</v>
      </c>
      <c r="L19">
        <v>70.78</v>
      </c>
      <c r="M19">
        <v>59.36</v>
      </c>
      <c r="N19">
        <v>54.34</v>
      </c>
      <c r="O19">
        <v>26.48</v>
      </c>
      <c r="P19">
        <v>10.96</v>
      </c>
      <c r="Q19">
        <v>5.0199999999999996</v>
      </c>
      <c r="R19">
        <v>2.74</v>
      </c>
      <c r="S19">
        <v>0.46</v>
      </c>
    </row>
    <row r="20" spans="1:21" x14ac:dyDescent="0.25">
      <c r="A20" t="s">
        <v>12</v>
      </c>
      <c r="B20" t="s">
        <v>36</v>
      </c>
      <c r="C20" t="s">
        <v>22</v>
      </c>
      <c r="L20">
        <v>218</v>
      </c>
      <c r="M20">
        <v>133</v>
      </c>
      <c r="N20">
        <v>108</v>
      </c>
      <c r="O20">
        <v>94</v>
      </c>
      <c r="P20">
        <v>61</v>
      </c>
      <c r="Q20">
        <v>23</v>
      </c>
      <c r="R20">
        <v>6</v>
      </c>
      <c r="S20">
        <v>7</v>
      </c>
      <c r="T20">
        <v>4</v>
      </c>
      <c r="U20">
        <v>4</v>
      </c>
    </row>
    <row r="21" spans="1:21" x14ac:dyDescent="0.25">
      <c r="A21" t="s">
        <v>12</v>
      </c>
      <c r="B21" t="s">
        <v>36</v>
      </c>
      <c r="C21" t="s">
        <v>23</v>
      </c>
      <c r="L21">
        <v>100</v>
      </c>
      <c r="M21">
        <v>61.01</v>
      </c>
      <c r="N21">
        <v>49.54</v>
      </c>
      <c r="O21">
        <v>43.12</v>
      </c>
      <c r="P21">
        <v>27.98</v>
      </c>
      <c r="Q21">
        <v>10.55</v>
      </c>
      <c r="R21">
        <v>2.75</v>
      </c>
      <c r="S21">
        <v>3.21</v>
      </c>
      <c r="T21">
        <v>1.83</v>
      </c>
      <c r="U21">
        <v>1.83</v>
      </c>
    </row>
    <row r="22" spans="1:21" x14ac:dyDescent="0.25">
      <c r="A22" t="s">
        <v>13</v>
      </c>
      <c r="B22" t="s">
        <v>36</v>
      </c>
      <c r="C22" t="s">
        <v>22</v>
      </c>
      <c r="M22">
        <v>167</v>
      </c>
      <c r="N22">
        <v>120</v>
      </c>
      <c r="O22">
        <v>91</v>
      </c>
      <c r="P22">
        <v>78</v>
      </c>
      <c r="Q22">
        <v>42</v>
      </c>
      <c r="R22">
        <v>16</v>
      </c>
      <c r="S22">
        <v>4</v>
      </c>
      <c r="T22">
        <v>2</v>
      </c>
    </row>
    <row r="23" spans="1:21" x14ac:dyDescent="0.25">
      <c r="A23" t="s">
        <v>13</v>
      </c>
      <c r="B23" t="s">
        <v>36</v>
      </c>
      <c r="C23" t="s">
        <v>23</v>
      </c>
      <c r="M23">
        <v>100</v>
      </c>
      <c r="N23">
        <v>71.86</v>
      </c>
      <c r="O23">
        <v>54.49</v>
      </c>
      <c r="P23">
        <v>46.71</v>
      </c>
      <c r="Q23">
        <v>25.15</v>
      </c>
      <c r="R23">
        <v>9.58</v>
      </c>
      <c r="S23">
        <v>2.4</v>
      </c>
      <c r="T23">
        <v>1.2</v>
      </c>
    </row>
    <row r="24" spans="1:21" x14ac:dyDescent="0.25">
      <c r="A24" t="s">
        <v>14</v>
      </c>
      <c r="B24" t="s">
        <v>36</v>
      </c>
      <c r="C24" t="s">
        <v>22</v>
      </c>
      <c r="N24">
        <v>185</v>
      </c>
      <c r="O24">
        <v>123</v>
      </c>
      <c r="P24">
        <v>102</v>
      </c>
      <c r="Q24">
        <v>93</v>
      </c>
      <c r="R24">
        <v>50</v>
      </c>
      <c r="S24">
        <v>15</v>
      </c>
      <c r="T24">
        <v>7</v>
      </c>
      <c r="U24">
        <v>4</v>
      </c>
    </row>
    <row r="25" spans="1:21" x14ac:dyDescent="0.25">
      <c r="A25" t="s">
        <v>14</v>
      </c>
      <c r="B25" t="s">
        <v>36</v>
      </c>
      <c r="C25" t="s">
        <v>23</v>
      </c>
      <c r="N25">
        <v>100</v>
      </c>
      <c r="O25">
        <v>66.489999999999995</v>
      </c>
      <c r="P25">
        <v>55.14</v>
      </c>
      <c r="Q25">
        <v>50.27</v>
      </c>
      <c r="R25">
        <v>27.03</v>
      </c>
      <c r="S25">
        <v>8.11</v>
      </c>
      <c r="T25">
        <v>3.78</v>
      </c>
      <c r="U25">
        <v>2.16</v>
      </c>
    </row>
    <row r="26" spans="1:21" x14ac:dyDescent="0.25">
      <c r="A26" t="s">
        <v>15</v>
      </c>
      <c r="B26" t="s">
        <v>36</v>
      </c>
      <c r="C26" t="s">
        <v>22</v>
      </c>
      <c r="O26">
        <v>209</v>
      </c>
      <c r="P26">
        <v>151</v>
      </c>
      <c r="Q26">
        <v>122</v>
      </c>
      <c r="R26">
        <v>108</v>
      </c>
      <c r="S26">
        <v>64</v>
      </c>
      <c r="T26">
        <v>10</v>
      </c>
      <c r="U26">
        <v>6</v>
      </c>
    </row>
    <row r="27" spans="1:21" x14ac:dyDescent="0.25">
      <c r="A27" t="s">
        <v>15</v>
      </c>
      <c r="B27" t="s">
        <v>36</v>
      </c>
      <c r="C27" t="s">
        <v>23</v>
      </c>
      <c r="O27">
        <v>100</v>
      </c>
      <c r="P27">
        <v>72.25</v>
      </c>
      <c r="Q27">
        <v>58.37</v>
      </c>
      <c r="R27">
        <v>51.67</v>
      </c>
      <c r="S27">
        <v>30.62</v>
      </c>
      <c r="T27">
        <v>4.78</v>
      </c>
      <c r="U27">
        <v>2.87</v>
      </c>
    </row>
    <row r="28" spans="1:21" x14ac:dyDescent="0.25">
      <c r="A28" t="s">
        <v>16</v>
      </c>
      <c r="B28" t="s">
        <v>36</v>
      </c>
      <c r="C28" t="s">
        <v>22</v>
      </c>
      <c r="P28">
        <v>261</v>
      </c>
      <c r="Q28">
        <v>192</v>
      </c>
      <c r="R28">
        <v>149</v>
      </c>
      <c r="S28">
        <v>142</v>
      </c>
      <c r="T28">
        <v>68</v>
      </c>
      <c r="U28">
        <v>24</v>
      </c>
    </row>
    <row r="29" spans="1:21" x14ac:dyDescent="0.25">
      <c r="A29" t="s">
        <v>16</v>
      </c>
      <c r="B29" t="s">
        <v>36</v>
      </c>
      <c r="C29" t="s">
        <v>23</v>
      </c>
      <c r="P29">
        <v>100</v>
      </c>
      <c r="Q29">
        <v>73.56</v>
      </c>
      <c r="R29">
        <v>57.09</v>
      </c>
      <c r="S29">
        <v>54.41</v>
      </c>
      <c r="T29">
        <v>26.05</v>
      </c>
      <c r="U29">
        <v>9.1999999999999993</v>
      </c>
    </row>
    <row r="30" spans="1:21" x14ac:dyDescent="0.25">
      <c r="A30" t="s">
        <v>17</v>
      </c>
      <c r="B30" t="s">
        <v>36</v>
      </c>
      <c r="C30" t="s">
        <v>22</v>
      </c>
      <c r="Q30">
        <v>209</v>
      </c>
      <c r="R30">
        <v>140</v>
      </c>
      <c r="S30">
        <v>110</v>
      </c>
      <c r="T30">
        <v>96</v>
      </c>
      <c r="U30">
        <v>42</v>
      </c>
    </row>
    <row r="31" spans="1:21" x14ac:dyDescent="0.25">
      <c r="A31" t="s">
        <v>17</v>
      </c>
      <c r="B31" t="s">
        <v>36</v>
      </c>
      <c r="C31" t="s">
        <v>23</v>
      </c>
      <c r="Q31">
        <v>100</v>
      </c>
      <c r="R31">
        <v>66.989999999999995</v>
      </c>
      <c r="S31">
        <v>52.63</v>
      </c>
      <c r="T31">
        <v>45.93</v>
      </c>
      <c r="U31">
        <v>20.100000000000001</v>
      </c>
    </row>
    <row r="32" spans="1:21" x14ac:dyDescent="0.25">
      <c r="A32" t="s">
        <v>18</v>
      </c>
      <c r="B32" t="s">
        <v>36</v>
      </c>
      <c r="C32" t="s">
        <v>22</v>
      </c>
      <c r="R32">
        <v>210</v>
      </c>
      <c r="S32">
        <v>160</v>
      </c>
      <c r="T32">
        <v>133</v>
      </c>
      <c r="U32">
        <v>109</v>
      </c>
    </row>
    <row r="33" spans="1:21" x14ac:dyDescent="0.25">
      <c r="A33" t="s">
        <v>18</v>
      </c>
      <c r="B33" t="s">
        <v>36</v>
      </c>
      <c r="C33" t="s">
        <v>23</v>
      </c>
      <c r="R33">
        <v>100</v>
      </c>
      <c r="S33">
        <v>76.19</v>
      </c>
      <c r="T33">
        <v>63.33</v>
      </c>
      <c r="U33">
        <v>51.9</v>
      </c>
    </row>
    <row r="34" spans="1:21" x14ac:dyDescent="0.25">
      <c r="A34" t="s">
        <v>19</v>
      </c>
      <c r="B34" t="s">
        <v>36</v>
      </c>
      <c r="C34" t="s">
        <v>22</v>
      </c>
      <c r="S34">
        <v>226</v>
      </c>
      <c r="T34">
        <v>161</v>
      </c>
      <c r="U34">
        <v>133</v>
      </c>
    </row>
    <row r="35" spans="1:21" x14ac:dyDescent="0.25">
      <c r="A35" t="s">
        <v>19</v>
      </c>
      <c r="B35" t="s">
        <v>36</v>
      </c>
      <c r="C35" t="s">
        <v>23</v>
      </c>
      <c r="S35">
        <v>100</v>
      </c>
      <c r="T35">
        <v>71.239999999999995</v>
      </c>
      <c r="U35">
        <v>58.85</v>
      </c>
    </row>
    <row r="36" spans="1:21" x14ac:dyDescent="0.25">
      <c r="A36" t="s">
        <v>20</v>
      </c>
      <c r="B36" t="s">
        <v>36</v>
      </c>
      <c r="C36" t="s">
        <v>22</v>
      </c>
      <c r="T36">
        <v>201</v>
      </c>
      <c r="U36">
        <v>130</v>
      </c>
    </row>
    <row r="37" spans="1:21" x14ac:dyDescent="0.25">
      <c r="A37" t="s">
        <v>20</v>
      </c>
      <c r="B37" t="s">
        <v>36</v>
      </c>
      <c r="C37" t="s">
        <v>23</v>
      </c>
      <c r="T37">
        <v>100</v>
      </c>
      <c r="U37">
        <v>64.680000000000007</v>
      </c>
    </row>
    <row r="38" spans="1:21" x14ac:dyDescent="0.25">
      <c r="A38" t="s">
        <v>21</v>
      </c>
      <c r="B38" t="s">
        <v>36</v>
      </c>
      <c r="C38" t="s">
        <v>22</v>
      </c>
      <c r="U38">
        <v>146</v>
      </c>
    </row>
    <row r="39" spans="1:21" x14ac:dyDescent="0.25">
      <c r="A39" t="s">
        <v>21</v>
      </c>
      <c r="B39" t="s">
        <v>36</v>
      </c>
      <c r="C39" t="s">
        <v>23</v>
      </c>
      <c r="U39">
        <v>100</v>
      </c>
    </row>
    <row r="40" spans="1:21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1"/>
  <sheetViews>
    <sheetView workbookViewId="0"/>
  </sheetViews>
  <sheetFormatPr defaultColWidth="11.42578125" defaultRowHeight="15" x14ac:dyDescent="0.25"/>
  <cols>
    <col min="1" max="1" width="40.7109375" customWidth="1"/>
    <col min="2" max="2" width="16.7109375" customWidth="1"/>
    <col min="3" max="3" width="7.7109375" customWidth="1"/>
    <col min="4" max="21" width="9.7109375" customWidth="1"/>
    <col min="22" max="100" width="9.140625" customWidth="1"/>
  </cols>
  <sheetData>
    <row r="1" spans="1:21" x14ac:dyDescent="0.25">
      <c r="A1" s="7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x14ac:dyDescent="0.25">
      <c r="A3" s="3" t="s">
        <v>2</v>
      </c>
      <c r="B3" s="3" t="s">
        <v>38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</row>
    <row r="4" spans="1:21" x14ac:dyDescent="0.25">
      <c r="A4" t="s">
        <v>4</v>
      </c>
      <c r="B4" t="s">
        <v>39</v>
      </c>
      <c r="C4" t="s">
        <v>22</v>
      </c>
      <c r="D4">
        <v>415</v>
      </c>
      <c r="E4">
        <v>263</v>
      </c>
      <c r="F4">
        <v>207</v>
      </c>
      <c r="G4">
        <v>187</v>
      </c>
      <c r="H4">
        <v>106</v>
      </c>
      <c r="I4">
        <v>36</v>
      </c>
      <c r="J4">
        <v>11</v>
      </c>
      <c r="K4">
        <v>9</v>
      </c>
      <c r="L4">
        <v>2</v>
      </c>
      <c r="M4">
        <v>4</v>
      </c>
      <c r="N4">
        <v>2</v>
      </c>
      <c r="O4">
        <v>2</v>
      </c>
      <c r="P4">
        <v>1</v>
      </c>
      <c r="Q4">
        <v>1</v>
      </c>
      <c r="R4">
        <v>3</v>
      </c>
      <c r="S4">
        <v>1</v>
      </c>
    </row>
    <row r="5" spans="1:21" x14ac:dyDescent="0.25">
      <c r="A5" t="s">
        <v>4</v>
      </c>
      <c r="B5" t="s">
        <v>39</v>
      </c>
      <c r="C5" t="s">
        <v>23</v>
      </c>
      <c r="D5">
        <v>100</v>
      </c>
      <c r="E5">
        <v>63.37</v>
      </c>
      <c r="F5">
        <v>49.88</v>
      </c>
      <c r="G5">
        <v>45.06</v>
      </c>
      <c r="H5">
        <v>25.54</v>
      </c>
      <c r="I5">
        <v>8.67</v>
      </c>
      <c r="J5">
        <v>2.65</v>
      </c>
      <c r="K5">
        <v>2.17</v>
      </c>
      <c r="L5">
        <v>0.48</v>
      </c>
      <c r="M5">
        <v>0.96</v>
      </c>
      <c r="N5">
        <v>0.48</v>
      </c>
      <c r="O5">
        <v>0.48</v>
      </c>
      <c r="P5">
        <v>0.24</v>
      </c>
      <c r="Q5">
        <v>0.24</v>
      </c>
      <c r="R5">
        <v>0.72</v>
      </c>
      <c r="S5">
        <v>0.24</v>
      </c>
    </row>
    <row r="6" spans="1:21" x14ac:dyDescent="0.25">
      <c r="A6" t="s">
        <v>5</v>
      </c>
      <c r="B6" t="s">
        <v>39</v>
      </c>
      <c r="C6" t="s">
        <v>22</v>
      </c>
      <c r="E6">
        <v>398</v>
      </c>
      <c r="F6">
        <v>258</v>
      </c>
      <c r="G6">
        <v>197</v>
      </c>
      <c r="H6">
        <v>165</v>
      </c>
      <c r="I6">
        <v>101</v>
      </c>
      <c r="J6">
        <v>27</v>
      </c>
      <c r="K6">
        <v>16</v>
      </c>
      <c r="L6">
        <v>9</v>
      </c>
      <c r="M6">
        <v>4</v>
      </c>
      <c r="N6">
        <v>3</v>
      </c>
      <c r="O6">
        <v>3</v>
      </c>
      <c r="P6">
        <v>2</v>
      </c>
      <c r="Q6">
        <v>2</v>
      </c>
      <c r="R6">
        <v>1</v>
      </c>
      <c r="S6">
        <v>2</v>
      </c>
      <c r="T6">
        <v>2</v>
      </c>
    </row>
    <row r="7" spans="1:21" x14ac:dyDescent="0.25">
      <c r="A7" t="s">
        <v>5</v>
      </c>
      <c r="B7" t="s">
        <v>39</v>
      </c>
      <c r="C7" t="s">
        <v>23</v>
      </c>
      <c r="E7">
        <v>100</v>
      </c>
      <c r="F7">
        <v>64.819999999999993</v>
      </c>
      <c r="G7">
        <v>49.5</v>
      </c>
      <c r="H7">
        <v>41.46</v>
      </c>
      <c r="I7">
        <v>25.38</v>
      </c>
      <c r="J7">
        <v>6.78</v>
      </c>
      <c r="K7">
        <v>4.0199999999999996</v>
      </c>
      <c r="L7">
        <v>2.2599999999999998</v>
      </c>
      <c r="M7">
        <v>1.01</v>
      </c>
      <c r="N7">
        <v>0.75</v>
      </c>
      <c r="O7">
        <v>0.75</v>
      </c>
      <c r="P7">
        <v>0.5</v>
      </c>
      <c r="Q7">
        <v>0.5</v>
      </c>
      <c r="R7">
        <v>0.25</v>
      </c>
      <c r="S7">
        <v>0.5</v>
      </c>
      <c r="T7">
        <v>0.5</v>
      </c>
    </row>
    <row r="8" spans="1:21" x14ac:dyDescent="0.25">
      <c r="A8" t="s">
        <v>6</v>
      </c>
      <c r="B8" t="s">
        <v>39</v>
      </c>
      <c r="C8" t="s">
        <v>22</v>
      </c>
      <c r="F8">
        <v>369</v>
      </c>
      <c r="G8">
        <v>258</v>
      </c>
      <c r="H8">
        <v>212</v>
      </c>
      <c r="I8">
        <v>187</v>
      </c>
      <c r="J8">
        <v>117</v>
      </c>
      <c r="K8">
        <v>27</v>
      </c>
      <c r="L8">
        <v>11</v>
      </c>
      <c r="M8">
        <v>4</v>
      </c>
      <c r="N8">
        <v>3</v>
      </c>
      <c r="O8">
        <v>1</v>
      </c>
      <c r="Q8">
        <v>1</v>
      </c>
      <c r="R8">
        <v>1</v>
      </c>
      <c r="S8">
        <v>1</v>
      </c>
    </row>
    <row r="9" spans="1:21" x14ac:dyDescent="0.25">
      <c r="A9" t="s">
        <v>6</v>
      </c>
      <c r="B9" t="s">
        <v>39</v>
      </c>
      <c r="C9" t="s">
        <v>23</v>
      </c>
      <c r="F9">
        <v>100</v>
      </c>
      <c r="G9">
        <v>69.92</v>
      </c>
      <c r="H9">
        <v>57.45</v>
      </c>
      <c r="I9">
        <v>50.68</v>
      </c>
      <c r="J9">
        <v>31.71</v>
      </c>
      <c r="K9">
        <v>7.32</v>
      </c>
      <c r="L9">
        <v>2.98</v>
      </c>
      <c r="M9">
        <v>1.08</v>
      </c>
      <c r="N9">
        <v>0.81</v>
      </c>
      <c r="O9">
        <v>0.27</v>
      </c>
      <c r="Q9">
        <v>0.27</v>
      </c>
      <c r="R9">
        <v>0.27</v>
      </c>
      <c r="S9">
        <v>0.27</v>
      </c>
    </row>
    <row r="10" spans="1:21" x14ac:dyDescent="0.25">
      <c r="A10" t="s">
        <v>7</v>
      </c>
      <c r="B10" t="s">
        <v>39</v>
      </c>
      <c r="C10" t="s">
        <v>22</v>
      </c>
      <c r="G10">
        <v>422</v>
      </c>
      <c r="H10">
        <v>301</v>
      </c>
      <c r="I10">
        <v>236</v>
      </c>
      <c r="J10">
        <v>206</v>
      </c>
      <c r="K10">
        <v>127</v>
      </c>
      <c r="L10">
        <v>37</v>
      </c>
      <c r="M10">
        <v>14</v>
      </c>
      <c r="N10">
        <v>7</v>
      </c>
      <c r="O10">
        <v>6</v>
      </c>
      <c r="P10">
        <v>5</v>
      </c>
      <c r="Q10">
        <v>2</v>
      </c>
      <c r="R10">
        <v>3</v>
      </c>
      <c r="S10">
        <v>1</v>
      </c>
      <c r="T10">
        <v>1</v>
      </c>
      <c r="U10">
        <v>1</v>
      </c>
    </row>
    <row r="11" spans="1:21" x14ac:dyDescent="0.25">
      <c r="A11" t="s">
        <v>7</v>
      </c>
      <c r="B11" t="s">
        <v>39</v>
      </c>
      <c r="C11" t="s">
        <v>23</v>
      </c>
      <c r="G11">
        <v>100</v>
      </c>
      <c r="H11">
        <v>71.33</v>
      </c>
      <c r="I11">
        <v>55.92</v>
      </c>
      <c r="J11">
        <v>48.82</v>
      </c>
      <c r="K11">
        <v>30.09</v>
      </c>
      <c r="L11">
        <v>8.77</v>
      </c>
      <c r="M11">
        <v>3.32</v>
      </c>
      <c r="N11">
        <v>1.66</v>
      </c>
      <c r="O11">
        <v>1.42</v>
      </c>
      <c r="P11">
        <v>1.18</v>
      </c>
      <c r="Q11">
        <v>0.47</v>
      </c>
      <c r="R11">
        <v>0.71</v>
      </c>
      <c r="S11">
        <v>0.24</v>
      </c>
      <c r="T11">
        <v>0.24</v>
      </c>
      <c r="U11">
        <v>0.24</v>
      </c>
    </row>
    <row r="12" spans="1:21" x14ac:dyDescent="0.25">
      <c r="A12" t="s">
        <v>8</v>
      </c>
      <c r="B12" t="s">
        <v>39</v>
      </c>
      <c r="C12" t="s">
        <v>22</v>
      </c>
      <c r="H12">
        <v>424</v>
      </c>
      <c r="I12">
        <v>297</v>
      </c>
      <c r="J12">
        <v>248</v>
      </c>
      <c r="K12">
        <v>219</v>
      </c>
      <c r="L12">
        <v>118</v>
      </c>
      <c r="M12">
        <v>25</v>
      </c>
      <c r="N12">
        <v>12</v>
      </c>
      <c r="O12">
        <v>3</v>
      </c>
      <c r="P12">
        <v>3</v>
      </c>
      <c r="Q12">
        <v>2</v>
      </c>
      <c r="R12">
        <v>1</v>
      </c>
      <c r="S12">
        <v>1</v>
      </c>
      <c r="T12">
        <v>1</v>
      </c>
      <c r="U12">
        <v>2</v>
      </c>
    </row>
    <row r="13" spans="1:21" x14ac:dyDescent="0.25">
      <c r="A13" t="s">
        <v>8</v>
      </c>
      <c r="B13" t="s">
        <v>39</v>
      </c>
      <c r="C13" t="s">
        <v>23</v>
      </c>
      <c r="H13">
        <v>100</v>
      </c>
      <c r="I13">
        <v>70.05</v>
      </c>
      <c r="J13">
        <v>58.49</v>
      </c>
      <c r="K13">
        <v>51.65</v>
      </c>
      <c r="L13">
        <v>27.83</v>
      </c>
      <c r="M13">
        <v>5.9</v>
      </c>
      <c r="N13">
        <v>2.83</v>
      </c>
      <c r="O13">
        <v>0.71</v>
      </c>
      <c r="P13">
        <v>0.71</v>
      </c>
      <c r="Q13">
        <v>0.47</v>
      </c>
      <c r="R13">
        <v>0.24</v>
      </c>
      <c r="S13">
        <v>0.24</v>
      </c>
      <c r="T13">
        <v>0.24</v>
      </c>
      <c r="U13">
        <v>0.47</v>
      </c>
    </row>
    <row r="14" spans="1:21" x14ac:dyDescent="0.25">
      <c r="A14" t="s">
        <v>9</v>
      </c>
      <c r="B14" t="s">
        <v>39</v>
      </c>
      <c r="C14" t="s">
        <v>22</v>
      </c>
      <c r="I14">
        <v>393</v>
      </c>
      <c r="J14">
        <v>267</v>
      </c>
      <c r="K14">
        <v>214</v>
      </c>
      <c r="L14">
        <v>189</v>
      </c>
      <c r="M14">
        <v>96</v>
      </c>
      <c r="N14">
        <v>27</v>
      </c>
      <c r="O14">
        <v>8</v>
      </c>
      <c r="P14">
        <v>5</v>
      </c>
      <c r="Q14">
        <v>2</v>
      </c>
      <c r="R14">
        <v>4</v>
      </c>
      <c r="S14">
        <v>2</v>
      </c>
      <c r="T14">
        <v>3</v>
      </c>
      <c r="U14">
        <v>1</v>
      </c>
    </row>
    <row r="15" spans="1:21" x14ac:dyDescent="0.25">
      <c r="A15" t="s">
        <v>9</v>
      </c>
      <c r="B15" t="s">
        <v>39</v>
      </c>
      <c r="C15" t="s">
        <v>23</v>
      </c>
      <c r="I15">
        <v>100</v>
      </c>
      <c r="J15">
        <v>67.94</v>
      </c>
      <c r="K15">
        <v>54.45</v>
      </c>
      <c r="L15">
        <v>48.09</v>
      </c>
      <c r="M15">
        <v>24.43</v>
      </c>
      <c r="N15">
        <v>6.87</v>
      </c>
      <c r="O15">
        <v>2.04</v>
      </c>
      <c r="P15">
        <v>1.27</v>
      </c>
      <c r="Q15">
        <v>0.51</v>
      </c>
      <c r="R15">
        <v>1.02</v>
      </c>
      <c r="S15">
        <v>0.51</v>
      </c>
      <c r="T15">
        <v>0.76</v>
      </c>
      <c r="U15">
        <v>0.25</v>
      </c>
    </row>
    <row r="16" spans="1:21" x14ac:dyDescent="0.25">
      <c r="A16" t="s">
        <v>10</v>
      </c>
      <c r="B16" t="s">
        <v>39</v>
      </c>
      <c r="C16" t="s">
        <v>22</v>
      </c>
      <c r="J16">
        <v>524</v>
      </c>
      <c r="K16">
        <v>345</v>
      </c>
      <c r="L16">
        <v>262</v>
      </c>
      <c r="M16">
        <v>238</v>
      </c>
      <c r="N16">
        <v>130</v>
      </c>
      <c r="O16">
        <v>37</v>
      </c>
      <c r="P16">
        <v>13</v>
      </c>
      <c r="Q16">
        <v>8</v>
      </c>
      <c r="R16">
        <v>3</v>
      </c>
      <c r="S16">
        <v>4</v>
      </c>
      <c r="T16">
        <v>1</v>
      </c>
      <c r="U16">
        <v>1</v>
      </c>
    </row>
    <row r="17" spans="1:21" x14ac:dyDescent="0.25">
      <c r="A17" t="s">
        <v>10</v>
      </c>
      <c r="B17" t="s">
        <v>39</v>
      </c>
      <c r="C17" t="s">
        <v>23</v>
      </c>
      <c r="J17">
        <v>100</v>
      </c>
      <c r="K17">
        <v>65.84</v>
      </c>
      <c r="L17">
        <v>50</v>
      </c>
      <c r="M17">
        <v>45.42</v>
      </c>
      <c r="N17">
        <v>24.81</v>
      </c>
      <c r="O17">
        <v>7.06</v>
      </c>
      <c r="P17">
        <v>2.48</v>
      </c>
      <c r="Q17">
        <v>1.53</v>
      </c>
      <c r="R17">
        <v>0.56999999999999995</v>
      </c>
      <c r="S17">
        <v>0.76</v>
      </c>
      <c r="T17">
        <v>0.19</v>
      </c>
      <c r="U17">
        <v>0.19</v>
      </c>
    </row>
    <row r="18" spans="1:21" x14ac:dyDescent="0.25">
      <c r="A18" t="s">
        <v>11</v>
      </c>
      <c r="B18" t="s">
        <v>39</v>
      </c>
      <c r="C18" t="s">
        <v>22</v>
      </c>
      <c r="K18">
        <v>520</v>
      </c>
      <c r="L18">
        <v>361</v>
      </c>
      <c r="M18">
        <v>284</v>
      </c>
      <c r="N18">
        <v>254</v>
      </c>
      <c r="O18">
        <v>136</v>
      </c>
      <c r="P18">
        <v>53</v>
      </c>
      <c r="Q18">
        <v>22</v>
      </c>
      <c r="R18">
        <v>10</v>
      </c>
      <c r="S18">
        <v>1</v>
      </c>
    </row>
    <row r="19" spans="1:21" x14ac:dyDescent="0.25">
      <c r="A19" t="s">
        <v>11</v>
      </c>
      <c r="B19" t="s">
        <v>39</v>
      </c>
      <c r="C19" t="s">
        <v>23</v>
      </c>
      <c r="K19">
        <v>100</v>
      </c>
      <c r="L19">
        <v>69.42</v>
      </c>
      <c r="M19">
        <v>54.62</v>
      </c>
      <c r="N19">
        <v>48.85</v>
      </c>
      <c r="O19">
        <v>26.15</v>
      </c>
      <c r="P19">
        <v>10.19</v>
      </c>
      <c r="Q19">
        <v>4.2300000000000004</v>
      </c>
      <c r="R19">
        <v>1.92</v>
      </c>
      <c r="S19">
        <v>0.19</v>
      </c>
    </row>
    <row r="20" spans="1:21" x14ac:dyDescent="0.25">
      <c r="A20" t="s">
        <v>12</v>
      </c>
      <c r="B20" t="s">
        <v>39</v>
      </c>
      <c r="C20" t="s">
        <v>22</v>
      </c>
      <c r="L20">
        <v>333</v>
      </c>
      <c r="M20">
        <v>211</v>
      </c>
      <c r="N20">
        <v>159</v>
      </c>
      <c r="O20">
        <v>141</v>
      </c>
      <c r="P20">
        <v>80</v>
      </c>
      <c r="Q20">
        <v>31</v>
      </c>
      <c r="R20">
        <v>6</v>
      </c>
      <c r="S20">
        <v>6</v>
      </c>
      <c r="T20">
        <v>3</v>
      </c>
      <c r="U20">
        <v>3</v>
      </c>
    </row>
    <row r="21" spans="1:21" x14ac:dyDescent="0.25">
      <c r="A21" t="s">
        <v>12</v>
      </c>
      <c r="B21" t="s">
        <v>39</v>
      </c>
      <c r="C21" t="s">
        <v>23</v>
      </c>
      <c r="L21">
        <v>100</v>
      </c>
      <c r="M21">
        <v>63.36</v>
      </c>
      <c r="N21">
        <v>47.75</v>
      </c>
      <c r="O21">
        <v>42.34</v>
      </c>
      <c r="P21">
        <v>24.02</v>
      </c>
      <c r="Q21">
        <v>9.31</v>
      </c>
      <c r="R21">
        <v>1.8</v>
      </c>
      <c r="S21">
        <v>1.8</v>
      </c>
      <c r="T21">
        <v>0.9</v>
      </c>
      <c r="U21">
        <v>0.9</v>
      </c>
    </row>
    <row r="22" spans="1:21" x14ac:dyDescent="0.25">
      <c r="A22" t="s">
        <v>13</v>
      </c>
      <c r="B22" t="s">
        <v>39</v>
      </c>
      <c r="C22" t="s">
        <v>22</v>
      </c>
      <c r="M22">
        <v>360</v>
      </c>
      <c r="N22">
        <v>243</v>
      </c>
      <c r="O22">
        <v>193</v>
      </c>
      <c r="P22">
        <v>173</v>
      </c>
      <c r="Q22">
        <v>80</v>
      </c>
      <c r="R22">
        <v>20</v>
      </c>
      <c r="S22">
        <v>6</v>
      </c>
      <c r="T22">
        <v>5</v>
      </c>
      <c r="U22">
        <v>1</v>
      </c>
    </row>
    <row r="23" spans="1:21" x14ac:dyDescent="0.25">
      <c r="A23" t="s">
        <v>13</v>
      </c>
      <c r="B23" t="s">
        <v>39</v>
      </c>
      <c r="C23" t="s">
        <v>23</v>
      </c>
      <c r="M23">
        <v>100</v>
      </c>
      <c r="N23">
        <v>67.5</v>
      </c>
      <c r="O23">
        <v>53.61</v>
      </c>
      <c r="P23">
        <v>48.06</v>
      </c>
      <c r="Q23">
        <v>22.22</v>
      </c>
      <c r="R23">
        <v>5.56</v>
      </c>
      <c r="S23">
        <v>1.67</v>
      </c>
      <c r="T23">
        <v>1.39</v>
      </c>
      <c r="U23">
        <v>0.28000000000000003</v>
      </c>
    </row>
    <row r="24" spans="1:21" x14ac:dyDescent="0.25">
      <c r="A24" t="s">
        <v>14</v>
      </c>
      <c r="B24" t="s">
        <v>39</v>
      </c>
      <c r="C24" t="s">
        <v>22</v>
      </c>
      <c r="N24">
        <v>314</v>
      </c>
      <c r="O24">
        <v>210</v>
      </c>
      <c r="P24">
        <v>179</v>
      </c>
      <c r="Q24">
        <v>155</v>
      </c>
      <c r="R24">
        <v>75</v>
      </c>
      <c r="S24">
        <v>32</v>
      </c>
      <c r="T24">
        <v>8</v>
      </c>
      <c r="U24">
        <v>4</v>
      </c>
    </row>
    <row r="25" spans="1:21" x14ac:dyDescent="0.25">
      <c r="A25" t="s">
        <v>14</v>
      </c>
      <c r="B25" t="s">
        <v>39</v>
      </c>
      <c r="C25" t="s">
        <v>23</v>
      </c>
      <c r="N25">
        <v>100</v>
      </c>
      <c r="O25">
        <v>66.88</v>
      </c>
      <c r="P25">
        <v>57.01</v>
      </c>
      <c r="Q25">
        <v>49.36</v>
      </c>
      <c r="R25">
        <v>23.89</v>
      </c>
      <c r="S25">
        <v>10.19</v>
      </c>
      <c r="T25">
        <v>2.5499999999999998</v>
      </c>
      <c r="U25">
        <v>1.27</v>
      </c>
    </row>
    <row r="26" spans="1:21" x14ac:dyDescent="0.25">
      <c r="A26" t="s">
        <v>15</v>
      </c>
      <c r="B26" t="s">
        <v>39</v>
      </c>
      <c r="C26" t="s">
        <v>22</v>
      </c>
      <c r="O26">
        <v>369</v>
      </c>
      <c r="P26">
        <v>264</v>
      </c>
      <c r="Q26">
        <v>206</v>
      </c>
      <c r="R26">
        <v>182</v>
      </c>
      <c r="S26">
        <v>96</v>
      </c>
      <c r="T26">
        <v>24</v>
      </c>
      <c r="U26">
        <v>8</v>
      </c>
    </row>
    <row r="27" spans="1:21" x14ac:dyDescent="0.25">
      <c r="A27" t="s">
        <v>15</v>
      </c>
      <c r="B27" t="s">
        <v>39</v>
      </c>
      <c r="C27" t="s">
        <v>23</v>
      </c>
      <c r="O27">
        <v>100</v>
      </c>
      <c r="P27">
        <v>71.540000000000006</v>
      </c>
      <c r="Q27">
        <v>55.83</v>
      </c>
      <c r="R27">
        <v>49.32</v>
      </c>
      <c r="S27">
        <v>26.02</v>
      </c>
      <c r="T27">
        <v>6.5</v>
      </c>
      <c r="U27">
        <v>2.17</v>
      </c>
    </row>
    <row r="28" spans="1:21" x14ac:dyDescent="0.25">
      <c r="A28" t="s">
        <v>16</v>
      </c>
      <c r="B28" t="s">
        <v>39</v>
      </c>
      <c r="C28" t="s">
        <v>22</v>
      </c>
      <c r="P28">
        <v>432</v>
      </c>
      <c r="Q28">
        <v>295</v>
      </c>
      <c r="R28">
        <v>223</v>
      </c>
      <c r="S28">
        <v>205</v>
      </c>
      <c r="T28">
        <v>95</v>
      </c>
      <c r="U28">
        <v>32</v>
      </c>
    </row>
    <row r="29" spans="1:21" x14ac:dyDescent="0.25">
      <c r="A29" t="s">
        <v>16</v>
      </c>
      <c r="B29" t="s">
        <v>39</v>
      </c>
      <c r="C29" t="s">
        <v>23</v>
      </c>
      <c r="P29">
        <v>100</v>
      </c>
      <c r="Q29">
        <v>68.290000000000006</v>
      </c>
      <c r="R29">
        <v>51.62</v>
      </c>
      <c r="S29">
        <v>47.45</v>
      </c>
      <c r="T29">
        <v>21.99</v>
      </c>
      <c r="U29">
        <v>7.41</v>
      </c>
    </row>
    <row r="30" spans="1:21" x14ac:dyDescent="0.25">
      <c r="A30" t="s">
        <v>17</v>
      </c>
      <c r="B30" t="s">
        <v>39</v>
      </c>
      <c r="C30" t="s">
        <v>22</v>
      </c>
      <c r="Q30">
        <v>336</v>
      </c>
      <c r="R30">
        <v>221</v>
      </c>
      <c r="S30">
        <v>172</v>
      </c>
      <c r="T30">
        <v>140</v>
      </c>
      <c r="U30">
        <v>58</v>
      </c>
    </row>
    <row r="31" spans="1:21" x14ac:dyDescent="0.25">
      <c r="A31" t="s">
        <v>17</v>
      </c>
      <c r="B31" t="s">
        <v>39</v>
      </c>
      <c r="C31" t="s">
        <v>23</v>
      </c>
      <c r="Q31">
        <v>100</v>
      </c>
      <c r="R31">
        <v>65.77</v>
      </c>
      <c r="S31">
        <v>51.19</v>
      </c>
      <c r="T31">
        <v>41.67</v>
      </c>
      <c r="U31">
        <v>17.260000000000002</v>
      </c>
    </row>
    <row r="32" spans="1:21" x14ac:dyDescent="0.25">
      <c r="A32" t="s">
        <v>18</v>
      </c>
      <c r="B32" t="s">
        <v>39</v>
      </c>
      <c r="C32" t="s">
        <v>22</v>
      </c>
      <c r="R32">
        <v>351</v>
      </c>
      <c r="S32">
        <v>250</v>
      </c>
      <c r="T32">
        <v>208</v>
      </c>
      <c r="U32">
        <v>173</v>
      </c>
    </row>
    <row r="33" spans="1:21" x14ac:dyDescent="0.25">
      <c r="A33" t="s">
        <v>18</v>
      </c>
      <c r="B33" t="s">
        <v>39</v>
      </c>
      <c r="C33" t="s">
        <v>23</v>
      </c>
      <c r="R33">
        <v>100</v>
      </c>
      <c r="S33">
        <v>71.23</v>
      </c>
      <c r="T33">
        <v>59.26</v>
      </c>
      <c r="U33">
        <v>49.29</v>
      </c>
    </row>
    <row r="34" spans="1:21" x14ac:dyDescent="0.25">
      <c r="A34" t="s">
        <v>19</v>
      </c>
      <c r="B34" t="s">
        <v>39</v>
      </c>
      <c r="C34" t="s">
        <v>22</v>
      </c>
      <c r="S34">
        <v>349</v>
      </c>
      <c r="T34">
        <v>235</v>
      </c>
      <c r="U34">
        <v>177</v>
      </c>
    </row>
    <row r="35" spans="1:21" x14ac:dyDescent="0.25">
      <c r="A35" t="s">
        <v>19</v>
      </c>
      <c r="B35" t="s">
        <v>39</v>
      </c>
      <c r="C35" t="s">
        <v>23</v>
      </c>
      <c r="S35">
        <v>100</v>
      </c>
      <c r="T35">
        <v>67.34</v>
      </c>
      <c r="U35">
        <v>50.72</v>
      </c>
    </row>
    <row r="36" spans="1:21" x14ac:dyDescent="0.25">
      <c r="A36" t="s">
        <v>20</v>
      </c>
      <c r="B36" t="s">
        <v>39</v>
      </c>
      <c r="C36" t="s">
        <v>22</v>
      </c>
      <c r="T36">
        <v>316</v>
      </c>
      <c r="U36">
        <v>206</v>
      </c>
    </row>
    <row r="37" spans="1:21" x14ac:dyDescent="0.25">
      <c r="A37" t="s">
        <v>20</v>
      </c>
      <c r="B37" t="s">
        <v>39</v>
      </c>
      <c r="C37" t="s">
        <v>23</v>
      </c>
      <c r="T37">
        <v>100</v>
      </c>
      <c r="U37">
        <v>65.19</v>
      </c>
    </row>
    <row r="38" spans="1:21" x14ac:dyDescent="0.25">
      <c r="A38" t="s">
        <v>21</v>
      </c>
      <c r="B38" t="s">
        <v>39</v>
      </c>
      <c r="C38" t="s">
        <v>22</v>
      </c>
      <c r="U38">
        <v>233</v>
      </c>
    </row>
    <row r="39" spans="1:21" x14ac:dyDescent="0.25">
      <c r="A39" t="s">
        <v>21</v>
      </c>
      <c r="B39" t="s">
        <v>39</v>
      </c>
      <c r="C39" t="s">
        <v>23</v>
      </c>
      <c r="U39">
        <v>100</v>
      </c>
    </row>
    <row r="40" spans="1:21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5" t="str">
        <f>HYPERLINK("#Contents!A1", "Return to Contents")</f>
        <v>Return to Contents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</sheetData>
  <mergeCells count="1">
    <mergeCell ref="A1:U1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Contents</vt:lpstr>
      <vt:lpstr>All</vt:lpstr>
      <vt:lpstr>Male</vt:lpstr>
      <vt:lpstr>Female</vt:lpstr>
      <vt:lpstr>Unknown_Sex</vt:lpstr>
      <vt:lpstr>Resident</vt:lpstr>
      <vt:lpstr>Non_resident</vt:lpstr>
      <vt:lpstr>URM</vt:lpstr>
      <vt:lpstr>First_Generation</vt:lpstr>
      <vt:lpstr>Pell</vt:lpstr>
      <vt:lpstr>Legacy</vt:lpstr>
      <vt:lpstr>Nonresident</vt:lpstr>
      <vt:lpstr>Hispanic</vt:lpstr>
      <vt:lpstr>Asian</vt:lpstr>
      <vt:lpstr>Black</vt:lpstr>
      <vt:lpstr>American_Indian</vt:lpstr>
      <vt:lpstr>Pacific_Islander</vt:lpstr>
      <vt:lpstr>White</vt:lpstr>
      <vt:lpstr>Two_or_More_Races</vt:lpstr>
      <vt:lpstr>Unknown_Ethnicity</vt:lpstr>
      <vt:lpstr>Nonresident_Male</vt:lpstr>
      <vt:lpstr>Nonresident_Female</vt:lpstr>
      <vt:lpstr>Hispanic_Male</vt:lpstr>
      <vt:lpstr>Hispanic_Female</vt:lpstr>
      <vt:lpstr>Asian_Male</vt:lpstr>
      <vt:lpstr>Asian_Female</vt:lpstr>
      <vt:lpstr>Black_Male</vt:lpstr>
      <vt:lpstr>Black_Female</vt:lpstr>
      <vt:lpstr>American_Indian_Male</vt:lpstr>
      <vt:lpstr>American_Indian_Female</vt:lpstr>
      <vt:lpstr>Pacific_Islander_Male</vt:lpstr>
      <vt:lpstr>Pacific_Islander_Female</vt:lpstr>
      <vt:lpstr>White_Male</vt:lpstr>
      <vt:lpstr>White_Female</vt:lpstr>
      <vt:lpstr>Two_or_more_races_Male</vt:lpstr>
      <vt:lpstr>Two_or_more_races_Female</vt:lpstr>
      <vt:lpstr>Unknown_Male</vt:lpstr>
      <vt:lpstr>Unknown_Female</vt:lpstr>
      <vt:lpstr>URM_Male</vt:lpstr>
      <vt:lpstr>URM_Female</vt:lpstr>
      <vt:lpstr>First_Generation_Male</vt:lpstr>
      <vt:lpstr>First_Generation_Female</vt:lpstr>
      <vt:lpstr>Pell_Male</vt:lpstr>
      <vt:lpstr>Pell_Female</vt:lpstr>
      <vt:lpstr>Legacy_Male</vt:lpstr>
      <vt:lpstr>Legacy_Female</vt:lpstr>
      <vt:lpstr>Resident_Male</vt:lpstr>
      <vt:lpstr>Resident_Female</vt:lpstr>
      <vt:lpstr>Non_resident_Male</vt:lpstr>
      <vt:lpstr>Non_resident_Female</vt:lpstr>
      <vt:lpstr>Rural_School</vt:lpstr>
      <vt:lpstr>Non_Rural_School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christianc</dc:creator>
  <cp:lastModifiedBy>Colton Christian</cp:lastModifiedBy>
  <dcterms:created xsi:type="dcterms:W3CDTF">2022-01-26T14:25:52Z</dcterms:created>
  <dcterms:modified xsi:type="dcterms:W3CDTF">2022-07-26T18:57:11Z</dcterms:modified>
</cp:coreProperties>
</file>